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çamento" sheetId="1" r:id="rId4"/>
    <sheet state="visible" name="BDI" sheetId="2" r:id="rId5"/>
    <sheet state="visible" name="Cronograma" sheetId="3" r:id="rId6"/>
  </sheets>
  <definedNames/>
  <calcPr/>
</workbook>
</file>

<file path=xl/sharedStrings.xml><?xml version="1.0" encoding="utf-8"?>
<sst xmlns="http://schemas.openxmlformats.org/spreadsheetml/2006/main" count="262" uniqueCount="174">
  <si>
    <t>OBJETO: CONTRATAÇÃO DE EMPRESA ESPECIALIZADA, PARA CONSTRUÇÃO DO PORTAL, LOCALIZADO NO ACESSO DE JABORÁ, PELA RODOVIA SC 467 - NO CORTE DE PEDRAS PROXIMA AO KM  2,132. PONTO A DEFINIR PELO SETOR DE ENGENHARIA DO MUNCIPIO</t>
  </si>
  <si>
    <t>PROPRIETÁRIO</t>
  </si>
  <si>
    <t>MUNICIPIO DE JABORÁ-SC</t>
  </si>
  <si>
    <t>CNPJ</t>
  </si>
  <si>
    <t>82.939.463/0001-88</t>
  </si>
  <si>
    <t>BDI 23,19%</t>
  </si>
  <si>
    <t>ENDEREÇO</t>
  </si>
  <si>
    <t>JABORÁ-SC ACESSO PELA RODOVIA SC 467, KM 2,132</t>
  </si>
  <si>
    <t>RESPONSÁVEL TÉCNICO</t>
  </si>
  <si>
    <t>ENG. CIVIL MATHEUS GREZEL CREA/SC 158844-1 - MG ENGENHARIA E CONSTRUÇÕES LTDA</t>
  </si>
  <si>
    <t>47.193.250/0004-59</t>
  </si>
  <si>
    <t xml:space="preserve">REFERÊNCIAS: </t>
  </si>
  <si>
    <t>SINAPI 09/2025/ MERCADO LOCAL/ DEINFRA</t>
  </si>
  <si>
    <t>DATA</t>
  </si>
  <si>
    <t>27 de Outubro de 2025</t>
  </si>
  <si>
    <t>Item</t>
  </si>
  <si>
    <t>Banco</t>
  </si>
  <si>
    <t>Código</t>
  </si>
  <si>
    <t>Descrição</t>
  </si>
  <si>
    <t>Un.</t>
  </si>
  <si>
    <t>Qtd.</t>
  </si>
  <si>
    <t>CIUSTO UNITARIO SEM BDI R$</t>
  </si>
  <si>
    <t>CIUSTO UNITARIO COM BDI R$</t>
  </si>
  <si>
    <t>PREÇO TOTAL R$</t>
  </si>
  <si>
    <t>SERVIÇOS PRELIMINARES</t>
  </si>
  <si>
    <t>1.1</t>
  </si>
  <si>
    <t>DEINFRA</t>
  </si>
  <si>
    <t>EXECUÇÃO DE DEPÓSITO EM CANTEIRO DE OBRA EM CHAPA DE MADEIRA COMPENSADA 12MM, SEM FORRO</t>
  </si>
  <si>
    <t>M2</t>
  </si>
  <si>
    <t>1.2</t>
  </si>
  <si>
    <t>SINAPI</t>
  </si>
  <si>
    <t>PLACA DE OBRA (PARA CONSTRUCAO CIVIL) EM CHAPA GALVANIZADA *N. 22*, ADESIVADA, DE 2,4 X 1,2* M</t>
  </si>
  <si>
    <t>1.3</t>
  </si>
  <si>
    <t>LOCAÇÃO CONVENCIONAL DE OBRA, UTILIZANDO GABARITO DE TABUAS CORRIDAS PONTALETADAS A CADA 2,0M - 2 UTILIZAÇÕES AF03/2024</t>
  </si>
  <si>
    <t>M</t>
  </si>
  <si>
    <t>FUNDAÇÃO</t>
  </si>
  <si>
    <t>2.1</t>
  </si>
  <si>
    <t>MERCADO</t>
  </si>
  <si>
    <t>ESCAVADEIRA HIDRÁULICA SOBRE ESTEIRA, PESO OPERACIONAL ENTRE 22,00 E 23,50 T, POTÊNCIA NOMINAL 139 HP, COM MARTELO ROMPEDOR HIDRÁULICO 1700 KG - PARA NIVELAÇÃO DE PISO ONDE FICARÁ SAPATA DO PORTICO</t>
  </si>
  <si>
    <t>H</t>
  </si>
  <si>
    <t>2.2</t>
  </si>
  <si>
    <t>ARMAÇÃO DE SAPATA ISOLADA, VIGA BALDRAME E SAPATA CORRIDA UTILIZANDO AÇO CA-60 DE 5 MM - MONTAGEM. AF_01/2024</t>
  </si>
  <si>
    <t>kg</t>
  </si>
  <si>
    <t>2.3</t>
  </si>
  <si>
    <t>ARMAÇÃO DE BLOCO, SAPATA ISOLADA, VIGA BALDRAME E SAPATA CORRIDA UTILIZANDO AÇO CA-50 DE 16 MM - MONTAGEM. AF_01/2024</t>
  </si>
  <si>
    <t>2.4</t>
  </si>
  <si>
    <t>LASTRO DE CONCRETO MAGRO, APLICADO EM BLOCOS DE COROAMENTO OU SAPATAS, ESPESSURA DE 3 CM. AF_01/2024</t>
  </si>
  <si>
    <t>M²</t>
  </si>
  <si>
    <t>2.5</t>
  </si>
  <si>
    <t>FABRICAÇÃO DE FÔRMA PARA PILARES E ESTRUTURAS SIMILARES, EM CHAPA DE MADEIRA COMPENSADA PLASTIFICADA, E = 18 MM. AF_09/2020</t>
  </si>
  <si>
    <t>f</t>
  </si>
  <si>
    <t>2.6</t>
  </si>
  <si>
    <t>EXECUÇÃO DE GRAMPO PARA SAPATA ENGASTADA/ GRAMPEADO EM LAJE, COM COMPRIMENTO MENOR OU IGUAL A 6 M, DIÂMETRO DE 7 CM, PERFURAÇÃO COM EQUIPAMENTO MANUAL E ARMADURA COM DIÂMETRO DE 20 MM. AF_07/2024</t>
  </si>
  <si>
    <t>2.7</t>
  </si>
  <si>
    <t>CONCRETAGEM DE SAPATA, FCK 30 MPA, COM USO DE BOMBA - LANÇAMENTO, ADENSAMENTO E ACABAMENTO. AF_01/2024</t>
  </si>
  <si>
    <t>M³</t>
  </si>
  <si>
    <t>SUPRAESTRUTURA</t>
  </si>
  <si>
    <t>3.1</t>
  </si>
  <si>
    <t>3.3</t>
  </si>
  <si>
    <t>MONTAGEM E DESMONTAGEM DE FÔRMA DE LAJE MACIÇA, PÉ-DIREITO DUPLO, EM CHAPA DE MADEIRA COMPENSADA RESINADA, 2 UTILIZAÇÕES. AF_09/2020</t>
  </si>
  <si>
    <t>3.4</t>
  </si>
  <si>
    <t>ARMAÇÃO DE PILAR OU VIGA DE ESTRUTURA CONVENCIONAL DE CONCRETO ARMADO UTILIZANDO AÇO CA-60 DE 5,0 MM - MONTAGEM. AF_06/2022</t>
  </si>
  <si>
    <t>KG</t>
  </si>
  <si>
    <t>ARMAÇÃO DE PILAR OU VIGA DE ESTRUTURA CONVENCIONAL DE CONCRETO ARMADO UTILIZANDO AÇO CA-50 DE 10,0 MM - MONTAGEM. AF_06/2022</t>
  </si>
  <si>
    <t>ARMAÇÃO DE PILAR OU VIGA DE ESTRUTURA CONVENCIONAL DE CONCRETO ARMADO UTILIZANDO AÇO CA-50 DE 12,5 MM - MONTAGEM. AF_06/2022</t>
  </si>
  <si>
    <t>3.5</t>
  </si>
  <si>
    <t>ARMAÇÃO DE PILAR OU VIGA DE ESTRUTURA CONVENCIONAL DE CONCRETO ARMADO UTILIZANDO AÇO CA-50 DE 16,0 MM - MONTAGEM. AF_06/2022</t>
  </si>
  <si>
    <t>3.6</t>
  </si>
  <si>
    <t>CONCRETAGEM DE PILARES, FCK = 30 MPA, COM USO DE BOMBA - LANÇAMENTO, ADENSAMENTO E ACABAMENTO. AF_02/2022_PS</t>
  </si>
  <si>
    <t>ESTRUTURA METALICA</t>
  </si>
  <si>
    <t>4.1</t>
  </si>
  <si>
    <t>-</t>
  </si>
  <si>
    <t>ESTRUTURA METALICA ENTRE PILARES, EM AÇO CARBONO COM PERFIL U 100X40X2,65, DIMENSÃO 1000X500X995MM, FABRICAÇÃO E MONTAGEM</t>
  </si>
  <si>
    <t>UNID</t>
  </si>
  <si>
    <t>ALVENARIA</t>
  </si>
  <si>
    <t>5.1</t>
  </si>
  <si>
    <t>REVESTIMENTO PLAQUETA TIJOLO MACIÇO 5X19X1,2MM, NA COR NATURAL</t>
  </si>
  <si>
    <t>5.2</t>
  </si>
  <si>
    <t>SINAPI INSUMO</t>
  </si>
  <si>
    <t>ARGAMASSA COLANTE TIPO AC3</t>
  </si>
  <si>
    <t>5.3</t>
  </si>
  <si>
    <t>MAO DE OBRA PEDREIRO ASSENTAR REVESTIMENTO</t>
  </si>
  <si>
    <t>5.4</t>
  </si>
  <si>
    <t>MAO DE OBRA AJUDANTE DE PEDREIRO PARA REVESTIMENTO</t>
  </si>
  <si>
    <t>5.5</t>
  </si>
  <si>
    <t>PINTURA RESINA BASE D'ÁGUA PARA REVESTIMENTO E CONCRETO APARENTE, 3 DEMÃOS</t>
  </si>
  <si>
    <t>L</t>
  </si>
  <si>
    <t>5.6</t>
  </si>
  <si>
    <t>MÃO DE OBRA PINTOR - PINTURA DO PÓRTICO COM RESINA</t>
  </si>
  <si>
    <t>ALVENARIA DE VEDAÇÃO DE BLOCOS CERÂMICOS FURADOS NA HORIZONTAL DE 11,5X14X24 CM (ESPESSURA 11,5 CM) E ARGAMASSA DE ASSENTAMENTO COM PREPARO EM BETONEIRA. AF_12/2021</t>
  </si>
  <si>
    <t>ARGAMASSA TRAÇO 1:4 (EM VOLUME DE CIMENTO E AREIA GROSSA ÚMIDA) COM ADIÇÃO DE EMULSÃO POLIMÉRICA PARA CHAPISCO ROLADO, PREPARO MANUAL. AF_08/2019</t>
  </si>
  <si>
    <t>5.8</t>
  </si>
  <si>
    <t>ARGAMASSA TRAÇO 1:6 (EM VOLUME DE CIMENTO E AREIA MÉDIA ÚMIDA) COM ADIÇÃO DE PLASTIFICANTE PARA EMBOÇO/MASSA ÚNICA/ASSENTAMENTO DE ALVENARIA DE VEDAÇÃO, PREPARO MANUAL. AF_08/2019</t>
  </si>
  <si>
    <t>INSTALAÇÕES ELÉTRICAS</t>
  </si>
  <si>
    <t>6.1</t>
  </si>
  <si>
    <t>REFLETOR LED 100W, A PROVA D'ÁGUA, COM LUZ QUENTE DE 3500 A 4000K, EMBUTIDOS EM CONCRETO, DIMENSÕES MINIMAS 27X7,8CM</t>
  </si>
  <si>
    <t>Uni.</t>
  </si>
  <si>
    <t>6.2</t>
  </si>
  <si>
    <t>HORA ELETRICISTA PARA LIGAR LUMINARIAS</t>
  </si>
  <si>
    <t>6.3</t>
  </si>
  <si>
    <t>RELÉ FOTOELÉTRICO PARA COMANDO DE ILUMINAÇÃO EXTERNA 1000 W - FORNECIMENTO E INSTALAÇÃO. AF_02/2025</t>
  </si>
  <si>
    <t>6.4</t>
  </si>
  <si>
    <t>ELETRODUTO FLEXÍVEL CORRUGADO REFORÇADO, PVC, DN 32 MM (1"), PARA CIRCUITOS TERMINAIS, INSTALADO EM LAJE - FORNECIMENTO E INSTALAÇÃO. AF_03/2023</t>
  </si>
  <si>
    <t>6.5</t>
  </si>
  <si>
    <t>QUADRO DE DISTRIBUIÇÃO DE ENERGIA EM PVC, DE EMBUTIR, SEM BARRAMENTO, PARA 3 DISJUNTORES - FORNECIMENTO E INSTALAÇÃO. AF_07/2025</t>
  </si>
  <si>
    <t>6.6</t>
  </si>
  <si>
    <t>DISJUNTOR BIPOLAR TIPO DIN, CORRENTE NOMINAL DE 16A - FORNECIMENTO E INSTALAÇÃO. AF_07/2025</t>
  </si>
  <si>
    <t>6.7</t>
  </si>
  <si>
    <t>DISJUNTOR BIPOLAR TIPO DIN, CORRENTE NOMINAL DE 32A - FORNECIMENTO E INSTALAÇÃO. AF_07/2025</t>
  </si>
  <si>
    <t>6.8</t>
  </si>
  <si>
    <t>CABO DE COBRE FLEXÍVEL ISOLADO, 1,5 MM², ANTI-CHAMA 450/750 V, PARA CIRCUITOS TERMINAIS - FORNECIMENTO E INSTALAÇÃO. AF_03/2023</t>
  </si>
  <si>
    <t>6.9</t>
  </si>
  <si>
    <t>CABO DE COBRE FLEXÍVEL ISOLADO, 2,5 MM², ANTI-CHAMA 450/750 V, PARA CIRCUITOS TERMINAIS - FORNECIMENTO E INSTALAÇÃO. AF_03/2023</t>
  </si>
  <si>
    <t>6.10</t>
  </si>
  <si>
    <t>CABO DE COBRE FLEXÍVEL ISOLADO, 6 MM², ANTI-CHAMA 450/750 V, PARA CIRCUITOS TERMINAIS - FORNECIMENTO E INSTALAÇÃO. AF_03/2023</t>
  </si>
  <si>
    <t>FECHAMENTO PORTICO ACM</t>
  </si>
  <si>
    <t>7.1</t>
  </si>
  <si>
    <t>FECHAMENTO DO PORTICO COM ACM, CONFORME PROJETO ARQUITETONICO, BEM COMO LETREIROS RETROILUMINADOS, ESTATUA, E MASTROS PARA BANDEIRAS, COM BANDEIRAS ADESIVADAS EM ACM</t>
  </si>
  <si>
    <t>RESPONSÁVEL TÉCNICO: ENGENHEIRO CIVIL, MATHEUS GREZEL CREA/SC 158844-1, MG ENGENHARIA E CONSTRUÇÕES LTDA, CNPJ: 47.193.250/0001-59</t>
  </si>
  <si>
    <t>VALOR TOTAL COM BDI</t>
  </si>
  <si>
    <t>DADOS DA EMPRESA:</t>
  </si>
  <si>
    <t>DADOS DA LICITAÇÃO:</t>
  </si>
  <si>
    <t>OBJETO DO EMPREENDIMENTO: PORTAL TURÍSTICO</t>
  </si>
  <si>
    <t>ACORDÃO TCU/2013</t>
  </si>
  <si>
    <t>ITENS</t>
  </si>
  <si>
    <t>SIGLAS</t>
  </si>
  <si>
    <t>% BDI ADOTADO PELO MUNICIPIO</t>
  </si>
  <si>
    <t>% BDI ADOTADO PELA EMPRESA</t>
  </si>
  <si>
    <t>1º QUADRI</t>
  </si>
  <si>
    <t>MÉDIO</t>
  </si>
  <si>
    <t>3º QUADRIL</t>
  </si>
  <si>
    <t>ADMINISTRAÇÃO GERAL</t>
  </si>
  <si>
    <t>AC</t>
  </si>
  <si>
    <t>SEGURO E GARANTIA</t>
  </si>
  <si>
    <t>SG</t>
  </si>
  <si>
    <t>RISCO</t>
  </si>
  <si>
    <t>R</t>
  </si>
  <si>
    <t>DESPESAS FINANCEIRAS</t>
  </si>
  <si>
    <t>DF</t>
  </si>
  <si>
    <t>LUCRO</t>
  </si>
  <si>
    <t>ISS</t>
  </si>
  <si>
    <t>CP</t>
  </si>
  <si>
    <t>TRIBUTOS (ISS, VARIÁVEL DE ACORDO COM MUNICIPIO)</t>
  </si>
  <si>
    <t>TRIBUTOS (CONTRIBUIÇÃO PREVIDENCIARIA SOBRE A RECEITA BRUTA -0% OU 4,5% - COM DESONERAÇÃO)</t>
  </si>
  <si>
    <t>CRPB</t>
  </si>
  <si>
    <t>BDI SEM DESONERAÇÃO</t>
  </si>
  <si>
    <t>BDI PAD</t>
  </si>
  <si>
    <t>BDI COM DESONERAÇÃO</t>
  </si>
  <si>
    <t>BDI DES</t>
  </si>
  <si>
    <t>PERCENTUAL DA BASE DE CALCULO MINIMO PARA MÃO DE OBRA PARA INSS</t>
  </si>
  <si>
    <t>LEGISLAÇÃO MUNICIPAL SOBRE A BASE DE CÁLCULO, ALÍQUITA DO ISS</t>
  </si>
  <si>
    <t>DECLARO PARA OS DEVIDOS FINS QUE, CONFORME LEGISLAÇÃO TRIBUTÁRIA MUNICIPAL, A BASE DE CALCULO MINIMA PARA MÃO DE OBRA É DE 30% SOBRE O VALOR DO EMPREENDIMENTO, COM RESPECTIVA ALÍQUOTA DE ISSQN DE 3%, OU CONFORME ENQUADRAMENTO DA EMPRESA</t>
  </si>
  <si>
    <t>OBSERVAÇÕES:</t>
  </si>
  <si>
    <t>JABORÁ-SC</t>
  </si>
  <si>
    <t>DATA: 27 DE OUTUBRO DE 2025</t>
  </si>
  <si>
    <t>RESPONSÁVEL TÉCNICO, ENG CIVIL MATHEUS GREZEL, CREA/SC 158844-1</t>
  </si>
  <si>
    <t>RESPONSÁVEL PELA EMPRESA</t>
  </si>
  <si>
    <t>Proprietário:</t>
  </si>
  <si>
    <t>Assinaturas</t>
  </si>
  <si>
    <t>Endereço da Obra:</t>
  </si>
  <si>
    <t>Proprietário</t>
  </si>
  <si>
    <t>Resp. Técnico:</t>
  </si>
  <si>
    <t>MATHEUS GREZEL CREA/SC 158844-1</t>
  </si>
  <si>
    <t>Responsável Técnico</t>
  </si>
  <si>
    <t>Referências:</t>
  </si>
  <si>
    <t>% Total</t>
  </si>
  <si>
    <t>1º Mês</t>
  </si>
  <si>
    <t xml:space="preserve">2º Mês </t>
  </si>
  <si>
    <t>3º Mês</t>
  </si>
  <si>
    <t>4º Mês</t>
  </si>
  <si>
    <t>Total</t>
  </si>
  <si>
    <t>%</t>
  </si>
  <si>
    <t>Acum.</t>
  </si>
  <si>
    <t>Total da Obra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</si>
</sst>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R$&quot;\ #,##0.00"/>
  </numFmts>
  <fonts count="20">
    <font>
      <sz val="11.0"/>
      <color rgb="FF000000"/>
      <name val="Calibri"/>
      <scheme val="minor"/>
    </font>
    <font>
      <sz val="11.0"/>
      <color rgb="FF000000"/>
      <name val="Calibri"/>
    </font>
    <font>
      <b/>
      <sz val="15.0"/>
      <color rgb="FF000000"/>
      <name val="Calibri"/>
    </font>
    <font/>
    <font>
      <b/>
      <sz val="12.0"/>
      <color rgb="FF000000"/>
      <name val="Calibri"/>
    </font>
    <font>
      <b/>
      <sz val="16.0"/>
      <color rgb="FF000000"/>
      <name val="Calibri"/>
    </font>
    <font>
      <sz val="12.0"/>
      <color rgb="FF000000"/>
      <name val="Calibri"/>
    </font>
    <font>
      <sz val="12.0"/>
      <color rgb="FF000000"/>
      <name val="Arial"/>
    </font>
    <font>
      <sz val="15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Arial"/>
    </font>
    <font>
      <sz val="10.0"/>
      <color rgb="FF000000"/>
      <name val="Arial"/>
    </font>
    <font>
      <sz val="10.0"/>
      <color theme="1"/>
      <name val="Arial"/>
    </font>
    <font>
      <b/>
      <sz val="12.0"/>
      <color theme="1"/>
      <name val="Arial"/>
    </font>
    <font>
      <b/>
      <sz val="10.0"/>
      <color theme="1"/>
      <name val="Times New Roman"/>
    </font>
    <font>
      <sz val="12.0"/>
      <color theme="1"/>
      <name val="Arial"/>
    </font>
    <font>
      <b/>
      <sz val="12.0"/>
      <color rgb="FFFF0000"/>
      <name val="Arial"/>
    </font>
    <font>
      <b/>
      <sz val="10.0"/>
      <color rgb="FF000000"/>
      <name val="Calibri"/>
    </font>
    <font>
      <b/>
      <sz val="16.0"/>
      <color rgb="FF000000"/>
      <name val="Arial"/>
    </font>
    <font>
      <i/>
      <sz val="12.0"/>
      <color rgb="FF000000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EAF1DD"/>
        <bgColor rgb="FFEAF1DD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D6E3BC"/>
        <bgColor rgb="FFD6E3BC"/>
      </patternFill>
    </fill>
    <fill>
      <patternFill patternType="solid">
        <fgColor rgb="FFD5D5D5"/>
        <bgColor rgb="FFD5D5D5"/>
      </patternFill>
    </fill>
    <fill>
      <patternFill patternType="solid">
        <fgColor theme="0"/>
        <bgColor theme="0"/>
      </patternFill>
    </fill>
    <fill>
      <patternFill patternType="solid">
        <fgColor rgb="FFFDE9D9"/>
        <bgColor rgb="FFFDE9D9"/>
      </patternFill>
    </fill>
    <fill>
      <patternFill patternType="solid">
        <fgColor rgb="FF7F7F7F"/>
        <bgColor rgb="FF7F7F7F"/>
      </patternFill>
    </fill>
  </fills>
  <borders count="106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bottom style="thin">
        <color rgb="FF000000"/>
      </bottom>
    </border>
    <border>
      <left style="medium">
        <color rgb="FF000000"/>
      </left>
      <top/>
    </border>
    <border>
      <right style="medium">
        <color rgb="FF000000"/>
      </right>
      <top/>
    </border>
    <border>
      <left/>
      <top/>
      <bottom style="medium">
        <color rgb="FF000000"/>
      </bottom>
    </border>
    <border>
      <left/>
      <right/>
      <top/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F2F2F2"/>
      </right>
      <bottom style="thin">
        <color rgb="FFF2F2F2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top/>
    </border>
    <border>
      <top/>
    </border>
    <border>
      <right style="thin">
        <color rgb="FF000000"/>
      </right>
      <top/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0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7" fillId="3" fontId="4" numFmtId="0" xfId="0" applyBorder="1" applyFill="1" applyFont="1"/>
    <xf borderId="8" fillId="0" fontId="3" numFmtId="0" xfId="0" applyBorder="1" applyFont="1"/>
    <xf borderId="9" fillId="0" fontId="3" numFmtId="0" xfId="0" applyBorder="1" applyFont="1"/>
    <xf borderId="10" fillId="3" fontId="4" numFmtId="0" xfId="0" applyBorder="1" applyFont="1"/>
    <xf borderId="11" fillId="0" fontId="1" numFmtId="0" xfId="0" applyBorder="1" applyFont="1"/>
    <xf borderId="12" fillId="3" fontId="5" numFmtId="0" xfId="0" applyAlignment="1" applyBorder="1" applyFont="1">
      <alignment horizontal="center" vertical="center"/>
    </xf>
    <xf borderId="13" fillId="0" fontId="3" numFmtId="0" xfId="0" applyBorder="1" applyFont="1"/>
    <xf borderId="7" fillId="4" fontId="6" numFmtId="0" xfId="0" applyBorder="1" applyFill="1" applyFont="1"/>
    <xf borderId="14" fillId="4" fontId="6" numFmtId="0" xfId="0" applyBorder="1" applyFont="1"/>
    <xf borderId="15" fillId="4" fontId="6" numFmtId="0" xfId="0" applyBorder="1" applyFont="1"/>
    <xf borderId="10" fillId="4" fontId="6" numFmtId="0" xfId="0" applyBorder="1" applyFont="1"/>
    <xf borderId="16" fillId="0" fontId="1" numFmtId="0" xfId="0" applyBorder="1" applyFont="1"/>
    <xf borderId="17" fillId="0" fontId="3" numFmtId="0" xfId="0" applyBorder="1" applyFont="1"/>
    <xf borderId="18" fillId="0" fontId="3" numFmtId="0" xfId="0" applyBorder="1" applyFont="1"/>
    <xf borderId="19" fillId="3" fontId="4" numFmtId="0" xfId="0" applyAlignment="1" applyBorder="1" applyFont="1">
      <alignment horizontal="left"/>
    </xf>
    <xf borderId="20" fillId="0" fontId="3" numFmtId="0" xfId="0" applyBorder="1" applyFont="1"/>
    <xf borderId="21" fillId="3" fontId="4" numFmtId="0" xfId="0" applyAlignment="1" applyBorder="1" applyFont="1">
      <alignment horizontal="left"/>
    </xf>
    <xf borderId="22" fillId="0" fontId="3" numFmtId="0" xfId="0" applyBorder="1" applyFont="1"/>
    <xf borderId="23" fillId="3" fontId="4" numFmtId="0" xfId="0" applyAlignment="1" applyBorder="1" applyFont="1">
      <alignment horizontal="left"/>
    </xf>
    <xf borderId="19" fillId="4" fontId="6" numFmtId="0" xfId="0" applyAlignment="1" applyBorder="1" applyFont="1">
      <alignment horizontal="left"/>
    </xf>
    <xf borderId="21" fillId="4" fontId="6" numFmtId="0" xfId="0" applyAlignment="1" applyBorder="1" applyFont="1">
      <alignment horizontal="left"/>
    </xf>
    <xf borderId="23" fillId="4" fontId="6" numFmtId="0" xfId="0" applyAlignment="1" applyBorder="1" applyFont="1">
      <alignment horizontal="left"/>
    </xf>
    <xf borderId="24" fillId="5" fontId="7" numFmtId="0" xfId="0" applyAlignment="1" applyBorder="1" applyFill="1" applyFont="1">
      <alignment horizontal="center" vertical="center"/>
    </xf>
    <xf borderId="24" fillId="5" fontId="7" numFmtId="0" xfId="0" applyAlignment="1" applyBorder="1" applyFont="1">
      <alignment shrinkToFit="0" wrapText="1"/>
    </xf>
    <xf borderId="24" fillId="5" fontId="7" numFmtId="0" xfId="0" applyAlignment="1" applyBorder="1" applyFont="1">
      <alignment horizontal="center"/>
    </xf>
    <xf borderId="24" fillId="5" fontId="7" numFmtId="2" xfId="0" applyAlignment="1" applyBorder="1" applyFont="1" applyNumberFormat="1">
      <alignment horizontal="center"/>
    </xf>
    <xf borderId="24" fillId="5" fontId="7" numFmtId="164" xfId="0" applyAlignment="1" applyBorder="1" applyFont="1" applyNumberFormat="1">
      <alignment horizontal="center" vertical="center"/>
    </xf>
    <xf borderId="24" fillId="5" fontId="7" numFmtId="10" xfId="0" applyAlignment="1" applyBorder="1" applyFont="1" applyNumberFormat="1">
      <alignment horizontal="center" vertical="center"/>
    </xf>
    <xf borderId="25" fillId="6" fontId="7" numFmtId="0" xfId="0" applyAlignment="1" applyBorder="1" applyFill="1" applyFont="1">
      <alignment horizontal="center" vertical="center"/>
    </xf>
    <xf borderId="26" fillId="6" fontId="8" numFmtId="0" xfId="0" applyAlignment="1" applyBorder="1" applyFont="1">
      <alignment horizontal="center" vertical="center"/>
    </xf>
    <xf borderId="26" fillId="6" fontId="8" numFmtId="0" xfId="0" applyAlignment="1" applyBorder="1" applyFont="1">
      <alignment horizontal="center" shrinkToFit="0" vertical="center" wrapText="1"/>
    </xf>
    <xf borderId="26" fillId="6" fontId="8" numFmtId="2" xfId="0" applyAlignment="1" applyBorder="1" applyFont="1" applyNumberFormat="1">
      <alignment horizontal="center" vertical="center"/>
    </xf>
    <xf borderId="26" fillId="6" fontId="8" numFmtId="164" xfId="0" applyAlignment="1" applyBorder="1" applyFont="1" applyNumberFormat="1">
      <alignment horizontal="center" shrinkToFit="0" vertical="center" wrapText="1"/>
    </xf>
    <xf borderId="26" fillId="6" fontId="8" numFmtId="10" xfId="0" applyAlignment="1" applyBorder="1" applyFont="1" applyNumberFormat="1">
      <alignment horizontal="center" vertical="center"/>
    </xf>
    <xf borderId="27" fillId="6" fontId="8" numFmtId="164" xfId="0" applyAlignment="1" applyBorder="1" applyFont="1" applyNumberFormat="1">
      <alignment horizontal="center" shrinkToFit="0" vertical="center" wrapText="1"/>
    </xf>
    <xf borderId="28" fillId="0" fontId="3" numFmtId="0" xfId="0" applyBorder="1" applyFont="1"/>
    <xf borderId="29" fillId="0" fontId="3" numFmtId="0" xfId="0" applyBorder="1" applyFont="1"/>
    <xf borderId="30" fillId="0" fontId="3" numFmtId="0" xfId="0" applyBorder="1" applyFont="1"/>
    <xf borderId="0" fillId="0" fontId="9" numFmtId="0" xfId="0" applyFont="1"/>
    <xf borderId="31" fillId="7" fontId="10" numFmtId="0" xfId="0" applyAlignment="1" applyBorder="1" applyFill="1" applyFont="1">
      <alignment horizontal="center" vertical="center"/>
    </xf>
    <xf borderId="32" fillId="7" fontId="10" numFmtId="0" xfId="0" applyAlignment="1" applyBorder="1" applyFont="1">
      <alignment horizontal="center" vertical="center"/>
    </xf>
    <xf borderId="32" fillId="7" fontId="10" numFmtId="0" xfId="0" applyAlignment="1" applyBorder="1" applyFont="1">
      <alignment horizontal="left" shrinkToFit="0" vertical="center" wrapText="1"/>
    </xf>
    <xf borderId="32" fillId="7" fontId="10" numFmtId="2" xfId="0" applyAlignment="1" applyBorder="1" applyFont="1" applyNumberFormat="1">
      <alignment horizontal="center" vertical="center"/>
    </xf>
    <xf borderId="32" fillId="7" fontId="10" numFmtId="164" xfId="0" applyAlignment="1" applyBorder="1" applyFont="1" applyNumberFormat="1">
      <alignment horizontal="center" vertical="center"/>
    </xf>
    <xf borderId="32" fillId="7" fontId="10" numFmtId="10" xfId="0" applyAlignment="1" applyBorder="1" applyFont="1" applyNumberFormat="1">
      <alignment horizontal="center" vertical="center"/>
    </xf>
    <xf borderId="23" fillId="7" fontId="10" numFmtId="164" xfId="0" applyAlignment="1" applyBorder="1" applyFont="1" applyNumberFormat="1">
      <alignment horizontal="center" vertical="center"/>
    </xf>
    <xf borderId="33" fillId="8" fontId="11" numFmtId="0" xfId="0" applyAlignment="1" applyBorder="1" applyFill="1" applyFont="1">
      <alignment horizontal="center" vertical="center"/>
    </xf>
    <xf borderId="34" fillId="0" fontId="11" numFmtId="0" xfId="0" applyAlignment="1" applyBorder="1" applyFont="1">
      <alignment horizontal="center" vertical="center"/>
    </xf>
    <xf borderId="34" fillId="0" fontId="12" numFmtId="0" xfId="0" applyAlignment="1" applyBorder="1" applyFont="1">
      <alignment horizontal="center" shrinkToFit="0" vertical="center" wrapText="1"/>
    </xf>
    <xf borderId="34" fillId="0" fontId="12" numFmtId="0" xfId="0" applyAlignment="1" applyBorder="1" applyFont="1">
      <alignment horizontal="left" shrinkToFit="0" vertical="top" wrapText="1"/>
    </xf>
    <xf borderId="35" fillId="8" fontId="11" numFmtId="0" xfId="0" applyAlignment="1" applyBorder="1" applyFont="1">
      <alignment horizontal="center" vertical="center"/>
    </xf>
    <xf borderId="35" fillId="8" fontId="11" numFmtId="2" xfId="0" applyAlignment="1" applyBorder="1" applyFont="1" applyNumberFormat="1">
      <alignment horizontal="center" vertical="center"/>
    </xf>
    <xf borderId="34" fillId="0" fontId="12" numFmtId="164" xfId="0" applyAlignment="1" applyBorder="1" applyFont="1" applyNumberFormat="1">
      <alignment horizontal="center" vertical="center"/>
    </xf>
    <xf borderId="34" fillId="0" fontId="11" numFmtId="10" xfId="0" applyAlignment="1" applyBorder="1" applyFont="1" applyNumberFormat="1">
      <alignment horizontal="center" vertical="center"/>
    </xf>
    <xf borderId="36" fillId="0" fontId="11" numFmtId="164" xfId="0" applyAlignment="1" applyBorder="1" applyFont="1" applyNumberFormat="1">
      <alignment horizontal="center" vertical="center"/>
    </xf>
    <xf borderId="37" fillId="8" fontId="11" numFmtId="0" xfId="0" applyAlignment="1" applyBorder="1" applyFont="1">
      <alignment horizontal="center" vertical="center"/>
    </xf>
    <xf borderId="38" fillId="0" fontId="11" numFmtId="0" xfId="0" applyAlignment="1" applyBorder="1" applyFont="1">
      <alignment horizontal="center" vertical="center"/>
    </xf>
    <xf borderId="38" fillId="0" fontId="11" numFmtId="0" xfId="0" applyAlignment="1" applyBorder="1" applyFont="1">
      <alignment shrinkToFit="0" vertical="center" wrapText="1"/>
    </xf>
    <xf borderId="38" fillId="0" fontId="12" numFmtId="2" xfId="0" applyAlignment="1" applyBorder="1" applyFont="1" applyNumberFormat="1">
      <alignment horizontal="center" vertical="center"/>
    </xf>
    <xf borderId="38" fillId="0" fontId="12" numFmtId="164" xfId="0" applyAlignment="1" applyBorder="1" applyFont="1" applyNumberFormat="1">
      <alignment horizontal="center" vertical="center"/>
    </xf>
    <xf borderId="38" fillId="0" fontId="11" numFmtId="10" xfId="0" applyAlignment="1" applyBorder="1" applyFont="1" applyNumberFormat="1">
      <alignment horizontal="center" vertical="center"/>
    </xf>
    <xf borderId="39" fillId="0" fontId="11" numFmtId="164" xfId="0" applyAlignment="1" applyBorder="1" applyFont="1" applyNumberFormat="1">
      <alignment horizontal="center" vertical="center"/>
    </xf>
    <xf borderId="40" fillId="8" fontId="11" numFmtId="0" xfId="0" applyAlignment="1" applyBorder="1" applyFont="1">
      <alignment horizontal="center" vertical="center"/>
    </xf>
    <xf borderId="41" fillId="0" fontId="11" numFmtId="0" xfId="0" applyAlignment="1" applyBorder="1" applyFont="1">
      <alignment horizontal="center" vertical="center"/>
    </xf>
    <xf borderId="41" fillId="0" fontId="11" numFmtId="0" xfId="0" applyAlignment="1" applyBorder="1" applyFont="1">
      <alignment shrinkToFit="0" vertical="center" wrapText="1"/>
    </xf>
    <xf borderId="41" fillId="0" fontId="12" numFmtId="2" xfId="0" applyAlignment="1" applyBorder="1" applyFont="1" applyNumberFormat="1">
      <alignment horizontal="center" vertical="center"/>
    </xf>
    <xf borderId="41" fillId="0" fontId="12" numFmtId="164" xfId="0" applyAlignment="1" applyBorder="1" applyFont="1" applyNumberFormat="1">
      <alignment horizontal="center" vertical="center"/>
    </xf>
    <xf borderId="41" fillId="0" fontId="11" numFmtId="10" xfId="0" applyAlignment="1" applyBorder="1" applyFont="1" applyNumberFormat="1">
      <alignment horizontal="center" vertical="center"/>
    </xf>
    <xf borderId="42" fillId="0" fontId="11" numFmtId="164" xfId="0" applyAlignment="1" applyBorder="1" applyFont="1" applyNumberFormat="1">
      <alignment horizontal="center" vertical="center"/>
    </xf>
    <xf borderId="31" fillId="2" fontId="10" numFmtId="0" xfId="0" applyAlignment="1" applyBorder="1" applyFont="1">
      <alignment horizontal="center" vertical="center"/>
    </xf>
    <xf borderId="32" fillId="2" fontId="10" numFmtId="0" xfId="0" applyAlignment="1" applyBorder="1" applyFont="1">
      <alignment horizontal="center" vertical="center"/>
    </xf>
    <xf borderId="32" fillId="2" fontId="10" numFmtId="0" xfId="0" applyAlignment="1" applyBorder="1" applyFont="1">
      <alignment horizontal="left" shrinkToFit="0" vertical="center" wrapText="1"/>
    </xf>
    <xf borderId="32" fillId="2" fontId="13" numFmtId="2" xfId="0" applyAlignment="1" applyBorder="1" applyFont="1" applyNumberFormat="1">
      <alignment horizontal="center" vertical="center"/>
    </xf>
    <xf borderId="32" fillId="2" fontId="13" numFmtId="164" xfId="0" applyAlignment="1" applyBorder="1" applyFont="1" applyNumberFormat="1">
      <alignment horizontal="center" vertical="center"/>
    </xf>
    <xf borderId="32" fillId="2" fontId="10" numFmtId="10" xfId="0" applyAlignment="1" applyBorder="1" applyFont="1" applyNumberFormat="1">
      <alignment horizontal="center" vertical="center"/>
    </xf>
    <xf borderId="33" fillId="8" fontId="12" numFmtId="0" xfId="0" applyAlignment="1" applyBorder="1" applyFont="1">
      <alignment horizontal="center" vertical="center"/>
    </xf>
    <xf borderId="0" fillId="0" fontId="12" numFmtId="0" xfId="0" applyAlignment="1" applyFont="1">
      <alignment shrinkToFit="0" wrapText="1"/>
    </xf>
    <xf borderId="35" fillId="8" fontId="12" numFmtId="2" xfId="0" applyAlignment="1" applyBorder="1" applyFont="1" applyNumberFormat="1">
      <alignment horizontal="center" vertical="center"/>
    </xf>
    <xf borderId="40" fillId="8" fontId="12" numFmtId="0" xfId="0" applyAlignment="1" applyBorder="1" applyFont="1">
      <alignment horizontal="center" vertical="center"/>
    </xf>
    <xf borderId="41" fillId="0" fontId="12" numFmtId="0" xfId="0" applyAlignment="1" applyBorder="1" applyFont="1">
      <alignment shrinkToFit="0" wrapText="1"/>
    </xf>
    <xf borderId="41" fillId="8" fontId="11" numFmtId="0" xfId="0" applyAlignment="1" applyBorder="1" applyFont="1">
      <alignment horizontal="center" vertical="center"/>
    </xf>
    <xf borderId="41" fillId="8" fontId="12" numFmtId="2" xfId="0" applyAlignment="1" applyBorder="1" applyFont="1" applyNumberFormat="1">
      <alignment horizontal="center" vertical="center"/>
    </xf>
    <xf borderId="41" fillId="0" fontId="12" numFmtId="0" xfId="0" applyAlignment="1" applyBorder="1" applyFont="1">
      <alignment horizontal="center" shrinkToFit="0" vertical="center" wrapText="1"/>
    </xf>
    <xf borderId="43" fillId="0" fontId="1" numFmtId="0" xfId="0" applyBorder="1" applyFont="1"/>
    <xf borderId="38" fillId="0" fontId="12" numFmtId="0" xfId="0" applyAlignment="1" applyBorder="1" applyFont="1">
      <alignment horizontal="center" shrinkToFit="0" vertical="center" wrapText="1"/>
    </xf>
    <xf borderId="34" fillId="0" fontId="12" numFmtId="0" xfId="0" applyAlignment="1" applyBorder="1" applyFont="1">
      <alignment shrinkToFit="0" wrapText="1"/>
    </xf>
    <xf borderId="44" fillId="8" fontId="11" numFmtId="0" xfId="0" applyAlignment="1" applyBorder="1" applyFont="1">
      <alignment horizontal="center" vertical="center"/>
    </xf>
    <xf borderId="44" fillId="8" fontId="12" numFmtId="2" xfId="0" applyAlignment="1" applyBorder="1" applyFont="1" applyNumberFormat="1">
      <alignment horizontal="center" vertical="center"/>
    </xf>
    <xf borderId="38" fillId="0" fontId="12" numFmtId="0" xfId="0" applyAlignment="1" applyBorder="1" applyFont="1">
      <alignment shrinkToFit="0" wrapText="1"/>
    </xf>
    <xf borderId="32" fillId="2" fontId="14" numFmtId="0" xfId="0" applyAlignment="1" applyBorder="1" applyFont="1">
      <alignment horizontal="center" shrinkToFit="0" vertical="center" wrapText="1"/>
    </xf>
    <xf borderId="32" fillId="2" fontId="13" numFmtId="0" xfId="0" applyAlignment="1" applyBorder="1" applyFont="1">
      <alignment horizontal="left" shrinkToFit="0" vertical="center" wrapText="1"/>
    </xf>
    <xf borderId="32" fillId="2" fontId="7" numFmtId="10" xfId="0" applyAlignment="1" applyBorder="1" applyFont="1" applyNumberFormat="1">
      <alignment horizontal="center" vertical="center"/>
    </xf>
    <xf borderId="32" fillId="2" fontId="15" numFmtId="164" xfId="0" applyAlignment="1" applyBorder="1" applyFont="1" applyNumberFormat="1">
      <alignment horizontal="center" vertical="center"/>
    </xf>
    <xf borderId="23" fillId="2" fontId="10" numFmtId="164" xfId="0" applyAlignment="1" applyBorder="1" applyFont="1" applyNumberFormat="1">
      <alignment horizontal="center" vertical="center"/>
    </xf>
    <xf borderId="35" fillId="8" fontId="12" numFmtId="0" xfId="0" applyAlignment="1" applyBorder="1" applyFont="1">
      <alignment horizontal="center" shrinkToFit="0" vertical="center" wrapText="1"/>
    </xf>
    <xf borderId="41" fillId="8" fontId="12" numFmtId="0" xfId="0" applyAlignment="1" applyBorder="1" applyFont="1">
      <alignment horizontal="center" shrinkToFit="0" vertical="center" wrapText="1"/>
    </xf>
    <xf borderId="41" fillId="0" fontId="12" numFmtId="0" xfId="0" applyAlignment="1" applyBorder="1" applyFont="1">
      <alignment horizontal="center" vertical="center"/>
    </xf>
    <xf borderId="44" fillId="8" fontId="12" numFmtId="0" xfId="0" applyAlignment="1" applyBorder="1" applyFont="1">
      <alignment horizontal="center" shrinkToFit="0" vertical="center" wrapText="1"/>
    </xf>
    <xf borderId="32" fillId="2" fontId="16" numFmtId="2" xfId="0" applyAlignment="1" applyBorder="1" applyFont="1" applyNumberFormat="1">
      <alignment horizontal="center" vertical="center"/>
    </xf>
    <xf borderId="45" fillId="8" fontId="12" numFmtId="0" xfId="0" applyAlignment="1" applyBorder="1" applyFont="1">
      <alignment horizontal="center" vertical="center"/>
    </xf>
    <xf borderId="46" fillId="8" fontId="12" numFmtId="0" xfId="0" applyAlignment="1" applyBorder="1" applyFont="1">
      <alignment horizontal="center" vertical="center"/>
    </xf>
    <xf borderId="46" fillId="8" fontId="12" numFmtId="0" xfId="0" applyAlignment="1" applyBorder="1" applyFont="1">
      <alignment shrinkToFit="0" vertical="center" wrapText="1"/>
    </xf>
    <xf borderId="46" fillId="8" fontId="12" numFmtId="2" xfId="0" applyAlignment="1" applyBorder="1" applyFont="1" applyNumberFormat="1">
      <alignment horizontal="center" vertical="center"/>
    </xf>
    <xf borderId="46" fillId="8" fontId="12" numFmtId="164" xfId="0" applyAlignment="1" applyBorder="1" applyFont="1" applyNumberFormat="1">
      <alignment horizontal="center" vertical="center"/>
    </xf>
    <xf borderId="46" fillId="8" fontId="12" numFmtId="10" xfId="0" applyAlignment="1" applyBorder="1" applyFont="1" applyNumberFormat="1">
      <alignment horizontal="center" vertical="center"/>
    </xf>
    <xf borderId="47" fillId="8" fontId="12" numFmtId="164" xfId="0" applyAlignment="1" applyBorder="1" applyFont="1" applyNumberFormat="1">
      <alignment horizontal="center" vertical="center"/>
    </xf>
    <xf borderId="32" fillId="2" fontId="10" numFmtId="0" xfId="0" applyAlignment="1" applyBorder="1" applyFont="1">
      <alignment shrinkToFit="0" vertical="center" wrapText="1"/>
    </xf>
    <xf borderId="35" fillId="8" fontId="11" numFmtId="0" xfId="0" applyAlignment="1" applyBorder="1" applyFont="1">
      <alignment horizontal="left" shrinkToFit="0" vertical="center" wrapText="1"/>
    </xf>
    <xf borderId="35" fillId="8" fontId="12" numFmtId="164" xfId="0" applyAlignment="1" applyBorder="1" applyFont="1" applyNumberFormat="1">
      <alignment horizontal="center" vertical="center"/>
    </xf>
    <xf borderId="35" fillId="8" fontId="11" numFmtId="10" xfId="0" applyAlignment="1" applyBorder="1" applyFont="1" applyNumberFormat="1">
      <alignment horizontal="center" vertical="center"/>
    </xf>
    <xf borderId="48" fillId="8" fontId="11" numFmtId="164" xfId="0" applyAlignment="1" applyBorder="1" applyFont="1" applyNumberFormat="1">
      <alignment horizontal="center" vertical="center"/>
    </xf>
    <xf borderId="41" fillId="8" fontId="11" numFmtId="0" xfId="0" applyAlignment="1" applyBorder="1" applyFont="1">
      <alignment horizontal="left" shrinkToFit="0" vertical="center" wrapText="1"/>
    </xf>
    <xf borderId="41" fillId="8" fontId="12" numFmtId="164" xfId="0" applyAlignment="1" applyBorder="1" applyFont="1" applyNumberFormat="1">
      <alignment horizontal="center" vertical="center"/>
    </xf>
    <xf borderId="41" fillId="8" fontId="11" numFmtId="10" xfId="0" applyAlignment="1" applyBorder="1" applyFont="1" applyNumberFormat="1">
      <alignment horizontal="center" vertical="center"/>
    </xf>
    <xf borderId="42" fillId="8" fontId="11" numFmtId="164" xfId="0" applyAlignment="1" applyBorder="1" applyFont="1" applyNumberFormat="1">
      <alignment horizontal="center" vertical="center"/>
    </xf>
    <xf borderId="41" fillId="8" fontId="12" numFmtId="0" xfId="0" applyAlignment="1" applyBorder="1" applyFont="1">
      <alignment horizontal="center" vertical="center"/>
    </xf>
    <xf borderId="0" fillId="0" fontId="12" numFmtId="0" xfId="0" applyAlignment="1" applyFont="1">
      <alignment horizontal="left" shrinkToFit="0" wrapText="1"/>
    </xf>
    <xf borderId="44" fillId="8" fontId="12" numFmtId="164" xfId="0" applyAlignment="1" applyBorder="1" applyFont="1" applyNumberFormat="1">
      <alignment horizontal="center" vertical="center"/>
    </xf>
    <xf borderId="49" fillId="8" fontId="11" numFmtId="164" xfId="0" applyAlignment="1" applyBorder="1" applyFont="1" applyNumberFormat="1">
      <alignment horizontal="center" vertical="center"/>
    </xf>
    <xf borderId="44" fillId="8" fontId="11" numFmtId="10" xfId="0" applyAlignment="1" applyBorder="1" applyFont="1" applyNumberFormat="1">
      <alignment horizontal="center" vertical="center"/>
    </xf>
    <xf borderId="24" fillId="8" fontId="9" numFmtId="0" xfId="0" applyBorder="1" applyFont="1"/>
    <xf borderId="50" fillId="0" fontId="11" numFmtId="0" xfId="0" applyAlignment="1" applyBorder="1" applyFont="1">
      <alignment horizontal="center" vertical="center"/>
    </xf>
    <xf borderId="34" fillId="0" fontId="11" numFmtId="0" xfId="0" applyAlignment="1" applyBorder="1" applyFont="1">
      <alignment shrinkToFit="0" vertical="center" wrapText="1"/>
    </xf>
    <xf borderId="34" fillId="0" fontId="12" numFmtId="2" xfId="0" applyAlignment="1" applyBorder="1" applyFont="1" applyNumberFormat="1">
      <alignment horizontal="center" vertical="center"/>
    </xf>
    <xf borderId="40" fillId="0" fontId="11" numFmtId="0" xfId="0" applyAlignment="1" applyBorder="1" applyFont="1">
      <alignment horizontal="center" vertical="center"/>
    </xf>
    <xf borderId="51" fillId="0" fontId="11" numFmtId="0" xfId="0" applyAlignment="1" applyBorder="1" applyFont="1">
      <alignment horizontal="center" vertical="center"/>
    </xf>
    <xf borderId="28" fillId="0" fontId="11" numFmtId="0" xfId="0" applyAlignment="1" applyBorder="1" applyFont="1">
      <alignment horizontal="center" vertical="center"/>
    </xf>
    <xf borderId="52" fillId="8" fontId="11" numFmtId="0" xfId="0" applyAlignment="1" applyBorder="1" applyFont="1">
      <alignment horizontal="center" vertical="center"/>
    </xf>
    <xf borderId="52" fillId="8" fontId="11" numFmtId="0" xfId="0" applyAlignment="1" applyBorder="1" applyFont="1">
      <alignment shrinkToFit="0" vertical="center" wrapText="1"/>
    </xf>
    <xf borderId="52" fillId="8" fontId="12" numFmtId="2" xfId="0" applyAlignment="1" applyBorder="1" applyFont="1" applyNumberFormat="1">
      <alignment horizontal="center" vertical="center"/>
    </xf>
    <xf borderId="52" fillId="8" fontId="12" numFmtId="164" xfId="0" applyAlignment="1" applyBorder="1" applyFont="1" applyNumberFormat="1">
      <alignment horizontal="center" readingOrder="0" vertical="center"/>
    </xf>
    <xf borderId="52" fillId="8" fontId="11" numFmtId="10" xfId="0" applyAlignment="1" applyBorder="1" applyFont="1" applyNumberFormat="1">
      <alignment horizontal="center" vertical="center"/>
    </xf>
    <xf borderId="52" fillId="8" fontId="12" numFmtId="164" xfId="0" applyAlignment="1" applyBorder="1" applyFont="1" applyNumberFormat="1">
      <alignment horizontal="center" vertical="center"/>
    </xf>
    <xf borderId="53" fillId="8" fontId="11" numFmtId="164" xfId="0" applyAlignment="1" applyBorder="1" applyFont="1" applyNumberFormat="1">
      <alignment horizontal="center" vertical="center"/>
    </xf>
    <xf borderId="0" fillId="0" fontId="7" numFmtId="0" xfId="0" applyAlignment="1" applyFont="1">
      <alignment horizontal="center" vertical="center"/>
    </xf>
    <xf borderId="0" fillId="0" fontId="7" numFmtId="0" xfId="0" applyAlignment="1" applyFont="1">
      <alignment shrinkToFit="0" wrapText="1"/>
    </xf>
    <xf borderId="0" fillId="0" fontId="7" numFmtId="0" xfId="0" applyAlignment="1" applyFont="1">
      <alignment horizontal="center"/>
    </xf>
    <xf borderId="0" fillId="0" fontId="7" numFmtId="2" xfId="0" applyAlignment="1" applyFont="1" applyNumberFormat="1">
      <alignment horizontal="center"/>
    </xf>
    <xf borderId="0" fillId="0" fontId="7" numFmtId="164" xfId="0" applyAlignment="1" applyFont="1" applyNumberFormat="1">
      <alignment horizontal="center" vertical="center"/>
    </xf>
    <xf borderId="0" fillId="0" fontId="7" numFmtId="10" xfId="0" applyAlignment="1" applyFont="1" applyNumberFormat="1">
      <alignment horizontal="center" vertical="center"/>
    </xf>
    <xf borderId="0" fillId="0" fontId="1" numFmtId="10" xfId="0" applyAlignment="1" applyFont="1" applyNumberFormat="1">
      <alignment horizontal="center" vertical="center"/>
    </xf>
    <xf borderId="1" fillId="0" fontId="7" numFmtId="0" xfId="0" applyAlignment="1" applyBorder="1" applyFont="1">
      <alignment horizontal="center" shrinkToFit="0" wrapText="1"/>
    </xf>
    <xf borderId="54" fillId="2" fontId="10" numFmtId="164" xfId="0" applyAlignment="1" applyBorder="1" applyFont="1" applyNumberFormat="1">
      <alignment horizontal="center" vertical="center"/>
    </xf>
    <xf borderId="55" fillId="2" fontId="10" numFmtId="164" xfId="0" applyAlignment="1" applyBorder="1" applyFont="1" applyNumberFormat="1">
      <alignment horizontal="center" vertical="center"/>
    </xf>
    <xf borderId="0" fillId="0" fontId="10" numFmtId="10" xfId="0" applyAlignment="1" applyFont="1" applyNumberFormat="1">
      <alignment horizontal="center" vertical="center"/>
    </xf>
    <xf borderId="0" fillId="0" fontId="10" numFmtId="164" xfId="0" applyAlignment="1" applyFont="1" applyNumberFormat="1">
      <alignment horizontal="center" vertical="center"/>
    </xf>
    <xf borderId="0" fillId="0" fontId="10" numFmtId="0" xfId="0" applyAlignment="1" applyFont="1">
      <alignment horizontal="center" vertical="center"/>
    </xf>
    <xf borderId="0" fillId="0" fontId="10" numFmtId="0" xfId="0" applyAlignment="1" applyFont="1">
      <alignment horizontal="center" shrinkToFit="0" vertical="center" wrapText="1"/>
    </xf>
    <xf borderId="0" fillId="0" fontId="1" numFmtId="164" xfId="0" applyAlignment="1" applyFont="1" applyNumberForma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horizontal="center"/>
    </xf>
    <xf borderId="0" fillId="0" fontId="1" numFmtId="2" xfId="0" applyAlignment="1" applyFont="1" applyNumberFormat="1">
      <alignment horizontal="center"/>
    </xf>
    <xf borderId="0" fillId="0" fontId="9" numFmtId="10" xfId="0" applyAlignment="1" applyFont="1" applyNumberFormat="1">
      <alignment horizontal="center" vertical="center"/>
    </xf>
    <xf borderId="0" fillId="0" fontId="9" numFmtId="164" xfId="0" applyAlignment="1" applyFont="1" applyNumberFormat="1">
      <alignment horizontal="center" vertical="center"/>
    </xf>
    <xf borderId="0" fillId="0" fontId="9" numFmtId="0" xfId="0" applyAlignment="1" applyFont="1">
      <alignment horizontal="center" vertical="center"/>
    </xf>
    <xf borderId="0" fillId="0" fontId="9" numFmtId="0" xfId="0" applyAlignment="1" applyFont="1">
      <alignment shrinkToFit="0" wrapText="1"/>
    </xf>
    <xf borderId="0" fillId="0" fontId="9" numFmtId="0" xfId="0" applyAlignment="1" applyFont="1">
      <alignment horizontal="center"/>
    </xf>
    <xf borderId="0" fillId="0" fontId="9" numFmtId="2" xfId="0" applyAlignment="1" applyFont="1" applyNumberFormat="1">
      <alignment horizontal="center"/>
    </xf>
    <xf borderId="56" fillId="3" fontId="9" numFmtId="0" xfId="0" applyAlignment="1" applyBorder="1" applyFont="1">
      <alignment horizontal="left"/>
    </xf>
    <xf borderId="57" fillId="0" fontId="3" numFmtId="0" xfId="0" applyBorder="1" applyFont="1"/>
    <xf borderId="58" fillId="0" fontId="3" numFmtId="0" xfId="0" applyBorder="1" applyFont="1"/>
    <xf borderId="19" fillId="4" fontId="9" numFmtId="0" xfId="0" applyAlignment="1" applyBorder="1" applyFont="1">
      <alignment horizontal="left"/>
    </xf>
    <xf borderId="59" fillId="0" fontId="3" numFmtId="0" xfId="0" applyBorder="1" applyFont="1"/>
    <xf borderId="60" fillId="3" fontId="9" numFmtId="0" xfId="0" applyAlignment="1" applyBorder="1" applyFont="1">
      <alignment horizontal="left"/>
    </xf>
    <xf borderId="61" fillId="0" fontId="3" numFmtId="0" xfId="0" applyBorder="1" applyFont="1"/>
    <xf borderId="62" fillId="0" fontId="3" numFmtId="0" xfId="0" applyBorder="1" applyFont="1"/>
    <xf borderId="4" fillId="0" fontId="9" numFmtId="0" xfId="0" applyAlignment="1" applyBorder="1" applyFont="1">
      <alignment horizontal="center"/>
    </xf>
    <xf borderId="19" fillId="0" fontId="9" numFmtId="0" xfId="0" applyAlignment="1" applyBorder="1" applyFont="1">
      <alignment horizontal="center"/>
    </xf>
    <xf borderId="31" fillId="0" fontId="17" numFmtId="0" xfId="0" applyAlignment="1" applyBorder="1" applyFont="1">
      <alignment horizontal="center" vertical="center"/>
    </xf>
    <xf borderId="32" fillId="0" fontId="17" numFmtId="0" xfId="0" applyAlignment="1" applyBorder="1" applyFont="1">
      <alignment horizontal="center" vertical="center"/>
    </xf>
    <xf borderId="63" fillId="3" fontId="17" numFmtId="0" xfId="0" applyAlignment="1" applyBorder="1" applyFont="1">
      <alignment horizontal="center" shrinkToFit="0" vertical="center" wrapText="1"/>
    </xf>
    <xf borderId="55" fillId="4" fontId="17" numFmtId="0" xfId="0" applyAlignment="1" applyBorder="1" applyFont="1">
      <alignment horizontal="center" shrinkToFit="0" vertical="center" wrapText="1"/>
    </xf>
    <xf borderId="64" fillId="0" fontId="17" numFmtId="0" xfId="0" applyAlignment="1" applyBorder="1" applyFont="1">
      <alignment horizontal="center" shrinkToFit="0" vertical="center" wrapText="1"/>
    </xf>
    <xf borderId="30" fillId="0" fontId="17" numFmtId="0" xfId="0" applyAlignment="1" applyBorder="1" applyFont="1">
      <alignment horizontal="center" shrinkToFit="0" vertical="center" wrapText="1"/>
    </xf>
    <xf borderId="65" fillId="0" fontId="17" numFmtId="0" xfId="0" applyAlignment="1" applyBorder="1" applyFont="1">
      <alignment horizontal="center" shrinkToFit="0" vertical="center" wrapText="1"/>
    </xf>
    <xf borderId="50" fillId="0" fontId="1" numFmtId="0" xfId="0" applyAlignment="1" applyBorder="1" applyFont="1">
      <alignment shrinkToFit="0" wrapText="1"/>
    </xf>
    <xf borderId="66" fillId="0" fontId="1" numFmtId="0" xfId="0" applyAlignment="1" applyBorder="1" applyFont="1">
      <alignment horizontal="center"/>
    </xf>
    <xf borderId="67" fillId="3" fontId="1" numFmtId="10" xfId="0" applyAlignment="1" applyBorder="1" applyFont="1" applyNumberFormat="1">
      <alignment horizontal="center"/>
    </xf>
    <xf borderId="68" fillId="4" fontId="1" numFmtId="0" xfId="0" applyBorder="1" applyFont="1"/>
    <xf borderId="69" fillId="0" fontId="1" numFmtId="10" xfId="0" applyBorder="1" applyFont="1" applyNumberFormat="1"/>
    <xf borderId="34" fillId="0" fontId="1" numFmtId="10" xfId="0" applyBorder="1" applyFont="1" applyNumberFormat="1"/>
    <xf borderId="42" fillId="0" fontId="1" numFmtId="10" xfId="0" applyBorder="1" applyFont="1" applyNumberFormat="1"/>
    <xf borderId="40" fillId="0" fontId="1" numFmtId="0" xfId="0" applyAlignment="1" applyBorder="1" applyFont="1">
      <alignment shrinkToFit="0" wrapText="1"/>
    </xf>
    <xf borderId="70" fillId="0" fontId="1" numFmtId="0" xfId="0" applyAlignment="1" applyBorder="1" applyFont="1">
      <alignment horizontal="center"/>
    </xf>
    <xf borderId="71" fillId="3" fontId="1" numFmtId="10" xfId="0" applyAlignment="1" applyBorder="1" applyFont="1" applyNumberFormat="1">
      <alignment horizontal="center"/>
    </xf>
    <xf borderId="72" fillId="4" fontId="1" numFmtId="0" xfId="0" applyBorder="1" applyFont="1"/>
    <xf borderId="73" fillId="0" fontId="1" numFmtId="10" xfId="0" applyBorder="1" applyFont="1" applyNumberFormat="1"/>
    <xf borderId="41" fillId="0" fontId="1" numFmtId="10" xfId="0" applyBorder="1" applyFont="1" applyNumberFormat="1"/>
    <xf borderId="74" fillId="3" fontId="1" numFmtId="10" xfId="0" applyAlignment="1" applyBorder="1" applyFont="1" applyNumberFormat="1">
      <alignment horizontal="center"/>
    </xf>
    <xf borderId="75" fillId="4" fontId="1" numFmtId="0" xfId="0" applyBorder="1" applyFont="1"/>
    <xf borderId="16" fillId="0" fontId="1" numFmtId="10" xfId="0" applyAlignment="1" applyBorder="1" applyFont="1" applyNumberFormat="1">
      <alignment horizontal="center"/>
    </xf>
    <xf borderId="16" fillId="0" fontId="3" numFmtId="0" xfId="0" applyBorder="1" applyFont="1"/>
    <xf borderId="76" fillId="0" fontId="3" numFmtId="0" xfId="0" applyBorder="1" applyFont="1"/>
    <xf borderId="77" fillId="3" fontId="1" numFmtId="0" xfId="0" applyAlignment="1" applyBorder="1" applyFont="1">
      <alignment horizontal="left" shrinkToFit="0" wrapText="1"/>
    </xf>
    <xf borderId="73" fillId="0" fontId="3" numFmtId="0" xfId="0" applyBorder="1" applyFont="1"/>
    <xf borderId="42" fillId="3" fontId="1" numFmtId="10" xfId="0" applyBorder="1" applyFont="1" applyNumberFormat="1"/>
    <xf borderId="77" fillId="3" fontId="1" numFmtId="0" xfId="0" applyAlignment="1" applyBorder="1" applyFont="1">
      <alignment horizontal="left"/>
    </xf>
    <xf borderId="77" fillId="0" fontId="1" numFmtId="0" xfId="0" applyAlignment="1" applyBorder="1" applyFont="1">
      <alignment horizontal="center"/>
    </xf>
    <xf borderId="78" fillId="4" fontId="1" numFmtId="0" xfId="0" applyAlignment="1" applyBorder="1" applyFont="1">
      <alignment horizontal="center" shrinkToFit="0" wrapText="1"/>
    </xf>
    <xf borderId="79" fillId="0" fontId="3" numFmtId="0" xfId="0" applyBorder="1" applyFont="1"/>
    <xf borderId="80" fillId="0" fontId="3" numFmtId="0" xfId="0" applyBorder="1" applyFont="1"/>
    <xf borderId="81" fillId="0" fontId="3" numFmtId="0" xfId="0" applyBorder="1" applyFont="1"/>
    <xf borderId="11" fillId="0" fontId="3" numFmtId="0" xfId="0" applyBorder="1" applyFont="1"/>
    <xf borderId="65" fillId="0" fontId="3" numFmtId="0" xfId="0" applyBorder="1" applyFont="1"/>
    <xf borderId="77" fillId="4" fontId="1" numFmtId="0" xfId="0" applyAlignment="1" applyBorder="1" applyFont="1">
      <alignment horizontal="left"/>
    </xf>
    <xf borderId="51" fillId="3" fontId="1" numFmtId="0" xfId="0" applyAlignment="1" applyBorder="1" applyFont="1">
      <alignment horizontal="left"/>
    </xf>
    <xf borderId="82" fillId="3" fontId="1" numFmtId="0" xfId="0" applyAlignment="1" applyBorder="1" applyFont="1">
      <alignment horizontal="right"/>
    </xf>
    <xf borderId="83" fillId="0" fontId="3" numFmtId="0" xfId="0" applyBorder="1" applyFont="1"/>
    <xf borderId="84" fillId="0" fontId="3" numFmtId="0" xfId="0" applyBorder="1" applyFont="1"/>
    <xf borderId="50" fillId="0" fontId="3" numFmtId="0" xfId="0" applyBorder="1" applyFont="1"/>
    <xf borderId="66" fillId="0" fontId="3" numFmtId="0" xfId="0" applyBorder="1" applyFont="1"/>
    <xf borderId="78" fillId="0" fontId="1" numFmtId="0" xfId="0" applyAlignment="1" applyBorder="1" applyFont="1">
      <alignment horizontal="center" shrinkToFit="0" wrapText="1"/>
    </xf>
    <xf borderId="85" fillId="0" fontId="3" numFmtId="0" xfId="0" applyBorder="1" applyFont="1"/>
    <xf borderId="82" fillId="0" fontId="1" numFmtId="0" xfId="0" applyAlignment="1" applyBorder="1" applyFont="1">
      <alignment horizontal="center"/>
    </xf>
    <xf borderId="86" fillId="0" fontId="3" numFmtId="0" xfId="0" applyBorder="1" applyFont="1"/>
    <xf borderId="64" fillId="0" fontId="3" numFmtId="0" xfId="0" applyBorder="1" applyFont="1"/>
    <xf borderId="87" fillId="0" fontId="3" numFmtId="0" xfId="0" applyBorder="1" applyFont="1"/>
    <xf borderId="70" fillId="8" fontId="18" numFmtId="0" xfId="0" applyAlignment="1" applyBorder="1" applyFont="1">
      <alignment horizontal="center" shrinkToFit="0" vertical="center" wrapText="1"/>
    </xf>
    <xf borderId="88" fillId="8" fontId="10" numFmtId="0" xfId="0" applyAlignment="1" applyBorder="1" applyFont="1">
      <alignment horizontal="left" shrinkToFit="0" vertical="center" wrapText="1"/>
    </xf>
    <xf borderId="24" fillId="8" fontId="7" numFmtId="0" xfId="0" applyAlignment="1" applyBorder="1" applyFont="1">
      <alignment horizontal="left" shrinkToFit="0" vertical="center" wrapText="1"/>
    </xf>
    <xf borderId="24" fillId="8" fontId="7" numFmtId="0" xfId="0" applyAlignment="1" applyBorder="1" applyFont="1">
      <alignment vertical="center"/>
    </xf>
    <xf borderId="24" fillId="8" fontId="7" numFmtId="164" xfId="0" applyAlignment="1" applyBorder="1" applyFont="1" applyNumberFormat="1">
      <alignment horizontal="left" vertical="center"/>
    </xf>
    <xf borderId="24" fillId="8" fontId="7" numFmtId="0" xfId="0" applyBorder="1" applyFont="1"/>
    <xf borderId="89" fillId="8" fontId="1" numFmtId="0" xfId="0" applyBorder="1" applyFont="1"/>
    <xf borderId="82" fillId="0" fontId="9" numFmtId="164" xfId="0" applyAlignment="1" applyBorder="1" applyFont="1" applyNumberFormat="1">
      <alignment horizontal="left" vertical="center"/>
    </xf>
    <xf borderId="90" fillId="8" fontId="1" numFmtId="164" xfId="0" applyAlignment="1" applyBorder="1" applyFont="1" applyNumberFormat="1">
      <alignment horizontal="center"/>
    </xf>
    <xf borderId="91" fillId="0" fontId="3" numFmtId="0" xfId="0" applyBorder="1" applyFont="1"/>
    <xf borderId="92" fillId="0" fontId="3" numFmtId="0" xfId="0" applyBorder="1" applyFont="1"/>
    <xf borderId="93" fillId="8" fontId="1" numFmtId="164" xfId="0" applyAlignment="1" applyBorder="1" applyFont="1" applyNumberFormat="1">
      <alignment horizontal="center"/>
    </xf>
    <xf borderId="94" fillId="0" fontId="3" numFmtId="0" xfId="0" applyBorder="1" applyFont="1"/>
    <xf borderId="95" fillId="0" fontId="3" numFmtId="0" xfId="0" applyBorder="1" applyFont="1"/>
    <xf borderId="96" fillId="8" fontId="10" numFmtId="0" xfId="0" applyAlignment="1" applyBorder="1" applyFont="1">
      <alignment horizontal="left" shrinkToFit="0" vertical="center" wrapText="1"/>
    </xf>
    <xf borderId="97" fillId="8" fontId="19" numFmtId="0" xfId="0" applyAlignment="1" applyBorder="1" applyFont="1">
      <alignment vertical="center"/>
    </xf>
    <xf borderId="97" fillId="8" fontId="7" numFmtId="14" xfId="0" applyAlignment="1" applyBorder="1" applyFont="1" applyNumberFormat="1">
      <alignment vertical="center"/>
    </xf>
    <xf borderId="97" fillId="8" fontId="7" numFmtId="164" xfId="0" applyAlignment="1" applyBorder="1" applyFont="1" applyNumberFormat="1">
      <alignment horizontal="left" vertical="center"/>
    </xf>
    <xf borderId="97" fillId="8" fontId="7" numFmtId="14" xfId="0" applyBorder="1" applyFont="1" applyNumberFormat="1"/>
    <xf borderId="98" fillId="8" fontId="1" numFmtId="0" xfId="0" applyBorder="1" applyFont="1"/>
    <xf borderId="69" fillId="0" fontId="3" numFmtId="0" xfId="0" applyBorder="1" applyFont="1"/>
    <xf borderId="24" fillId="5" fontId="7" numFmtId="0" xfId="0" applyBorder="1" applyFont="1"/>
    <xf borderId="24" fillId="5" fontId="7" numFmtId="10" xfId="0" applyBorder="1" applyFont="1" applyNumberFormat="1"/>
    <xf borderId="24" fillId="5" fontId="7" numFmtId="164" xfId="0" applyBorder="1" applyFont="1" applyNumberFormat="1"/>
    <xf borderId="0" fillId="0" fontId="7" numFmtId="0" xfId="0" applyFont="1"/>
    <xf borderId="0" fillId="0" fontId="1" numFmtId="164" xfId="0" applyFont="1" applyNumberFormat="1"/>
    <xf borderId="25" fillId="6" fontId="10" numFmtId="0" xfId="0" applyAlignment="1" applyBorder="1" applyFont="1">
      <alignment horizontal="center" vertical="center"/>
    </xf>
    <xf borderId="26" fillId="6" fontId="10" numFmtId="0" xfId="0" applyAlignment="1" applyBorder="1" applyFont="1">
      <alignment horizontal="center" vertical="center"/>
    </xf>
    <xf borderId="99" fillId="6" fontId="10" numFmtId="0" xfId="0" applyAlignment="1" applyBorder="1" applyFont="1">
      <alignment horizontal="center" vertical="center"/>
    </xf>
    <xf borderId="99" fillId="6" fontId="10" numFmtId="10" xfId="0" applyAlignment="1" applyBorder="1" applyFont="1" applyNumberFormat="1">
      <alignment horizontal="center" vertical="center"/>
    </xf>
    <xf borderId="100" fillId="6" fontId="13" numFmtId="0" xfId="0" applyAlignment="1" applyBorder="1" applyFont="1">
      <alignment horizontal="center" vertical="center"/>
    </xf>
    <xf borderId="101" fillId="0" fontId="3" numFmtId="0" xfId="0" applyBorder="1" applyFont="1"/>
    <xf borderId="102" fillId="0" fontId="3" numFmtId="0" xfId="0" applyBorder="1" applyFont="1"/>
    <xf borderId="103" fillId="0" fontId="3" numFmtId="0" xfId="0" applyBorder="1" applyFont="1"/>
    <xf borderId="104" fillId="6" fontId="10" numFmtId="4" xfId="0" applyAlignment="1" applyBorder="1" applyFont="1" applyNumberFormat="1">
      <alignment horizontal="center"/>
    </xf>
    <xf borderId="104" fillId="6" fontId="10" numFmtId="10" xfId="0" applyAlignment="1" applyBorder="1" applyFont="1" applyNumberFormat="1">
      <alignment horizontal="center"/>
    </xf>
    <xf borderId="104" fillId="6" fontId="10" numFmtId="164" xfId="0" applyAlignment="1" applyBorder="1" applyFont="1" applyNumberFormat="1">
      <alignment horizontal="center"/>
    </xf>
    <xf borderId="104" fillId="6" fontId="13" numFmtId="0" xfId="0" applyAlignment="1" applyBorder="1" applyFont="1">
      <alignment horizontal="center"/>
    </xf>
    <xf borderId="105" fillId="6" fontId="13" numFmtId="0" xfId="0" applyAlignment="1" applyBorder="1" applyFont="1">
      <alignment horizontal="center"/>
    </xf>
    <xf borderId="31" fillId="9" fontId="7" numFmtId="0" xfId="0" applyAlignment="1" applyBorder="1" applyFill="1" applyFont="1">
      <alignment horizontal="left" vertical="center"/>
    </xf>
    <xf borderId="32" fillId="9" fontId="10" numFmtId="0" xfId="0" applyAlignment="1" applyBorder="1" applyFont="1">
      <alignment shrinkToFit="0" vertical="center" wrapText="1"/>
    </xf>
    <xf borderId="32" fillId="9" fontId="10" numFmtId="4" xfId="0" applyAlignment="1" applyBorder="1" applyFont="1" applyNumberFormat="1">
      <alignment vertical="center"/>
    </xf>
    <xf borderId="32" fillId="2" fontId="7" numFmtId="10" xfId="0" applyAlignment="1" applyBorder="1" applyFont="1" applyNumberFormat="1">
      <alignment vertical="center"/>
    </xf>
    <xf borderId="32" fillId="3" fontId="7" numFmtId="164" xfId="0" applyAlignment="1" applyBorder="1" applyFont="1" applyNumberFormat="1">
      <alignment vertical="center"/>
    </xf>
    <xf borderId="32" fillId="3" fontId="15" numFmtId="9" xfId="0" applyAlignment="1" applyBorder="1" applyFont="1" applyNumberFormat="1">
      <alignment horizontal="right" vertical="center"/>
    </xf>
    <xf borderId="32" fillId="2" fontId="15" numFmtId="9" xfId="0" applyAlignment="1" applyBorder="1" applyFont="1" applyNumberFormat="1">
      <alignment horizontal="right" vertical="center"/>
    </xf>
    <xf borderId="32" fillId="3" fontId="15" numFmtId="164" xfId="0" applyAlignment="1" applyBorder="1" applyFont="1" applyNumberFormat="1">
      <alignment horizontal="right" vertical="center"/>
    </xf>
    <xf borderId="23" fillId="2" fontId="15" numFmtId="9" xfId="0" applyAlignment="1" applyBorder="1" applyFont="1" applyNumberFormat="1">
      <alignment horizontal="right" vertical="center"/>
    </xf>
    <xf borderId="35" fillId="9" fontId="7" numFmtId="0" xfId="0" applyAlignment="1" applyBorder="1" applyFont="1">
      <alignment horizontal="left" vertical="center"/>
    </xf>
    <xf borderId="35" fillId="9" fontId="10" numFmtId="0" xfId="0" applyAlignment="1" applyBorder="1" applyFont="1">
      <alignment shrinkToFit="0" vertical="center" wrapText="1"/>
    </xf>
    <xf borderId="35" fillId="9" fontId="10" numFmtId="4" xfId="0" applyAlignment="1" applyBorder="1" applyFont="1" applyNumberFormat="1">
      <alignment vertical="center"/>
    </xf>
    <xf borderId="35" fillId="2" fontId="7" numFmtId="10" xfId="0" applyAlignment="1" applyBorder="1" applyFont="1" applyNumberFormat="1">
      <alignment vertical="center"/>
    </xf>
    <xf borderId="35" fillId="3" fontId="15" numFmtId="9" xfId="0" applyAlignment="1" applyBorder="1" applyFont="1" applyNumberFormat="1">
      <alignment horizontal="right" vertical="center"/>
    </xf>
    <xf borderId="41" fillId="9" fontId="7" numFmtId="0" xfId="0" applyAlignment="1" applyBorder="1" applyFont="1">
      <alignment horizontal="left" vertical="center"/>
    </xf>
    <xf borderId="41" fillId="9" fontId="10" numFmtId="0" xfId="0" applyAlignment="1" applyBorder="1" applyFont="1">
      <alignment shrinkToFit="0" vertical="center" wrapText="1"/>
    </xf>
    <xf borderId="41" fillId="9" fontId="10" numFmtId="4" xfId="0" applyAlignment="1" applyBorder="1" applyFont="1" applyNumberFormat="1">
      <alignment vertical="center"/>
    </xf>
    <xf borderId="41" fillId="2" fontId="7" numFmtId="10" xfId="0" applyAlignment="1" applyBorder="1" applyFont="1" applyNumberFormat="1">
      <alignment vertical="center"/>
    </xf>
    <xf borderId="41" fillId="3" fontId="15" numFmtId="9" xfId="0" applyAlignment="1" applyBorder="1" applyFont="1" applyNumberFormat="1">
      <alignment horizontal="right" vertical="center"/>
    </xf>
    <xf borderId="70" fillId="10" fontId="10" numFmtId="0" xfId="0" applyAlignment="1" applyBorder="1" applyFill="1" applyFont="1">
      <alignment horizontal="right"/>
    </xf>
    <xf borderId="41" fillId="10" fontId="10" numFmtId="4" xfId="0" applyBorder="1" applyFont="1" applyNumberFormat="1"/>
    <xf borderId="41" fillId="10" fontId="10" numFmtId="10" xfId="0" applyBorder="1" applyFont="1" applyNumberFormat="1"/>
    <xf borderId="41" fillId="10" fontId="10" numFmtId="164" xfId="0" applyBorder="1" applyFont="1" applyNumberFormat="1"/>
    <xf borderId="41" fillId="10" fontId="13" numFmtId="9" xfId="0" applyAlignment="1" applyBorder="1" applyFont="1" applyNumberFormat="1">
      <alignment horizontal="right" vertical="center"/>
    </xf>
    <xf borderId="0" fillId="0" fontId="7" numFmtId="4" xfId="0" applyFont="1" applyNumberFormat="1"/>
    <xf borderId="0" fillId="0" fontId="7" numFmtId="10" xfId="0" applyFont="1" applyNumberFormat="1"/>
    <xf borderId="0" fillId="0" fontId="7" numFmtId="164" xfId="0" applyFont="1" applyNumberFormat="1"/>
    <xf borderId="0" fillId="0" fontId="10" numFmtId="4" xfId="0" applyFont="1" applyNumberFormat="1"/>
    <xf borderId="0" fillId="0" fontId="10" numFmtId="10" xfId="0" applyFont="1" applyNumberFormat="1"/>
    <xf borderId="0" fillId="0" fontId="10" numFmtId="164" xfId="0" applyFont="1" applyNumberFormat="1"/>
    <xf borderId="0" fillId="0" fontId="10" numFmtId="0" xfId="0" applyAlignment="1" applyFont="1">
      <alignment vertical="center"/>
    </xf>
    <xf borderId="0" fillId="0" fontId="10" numFmtId="10" xfId="0" applyAlignment="1" applyFont="1" applyNumberFormat="1">
      <alignment vertical="center"/>
    </xf>
    <xf borderId="0" fillId="0" fontId="10" numFmtId="164" xfId="0" applyAlignment="1" applyFont="1" applyNumberFormat="1">
      <alignment vertical="center"/>
    </xf>
    <xf borderId="0" fillId="0" fontId="1" numFmtId="10" xfId="0" applyFont="1" applyNumberFormat="1"/>
    <xf borderId="0" fillId="0" fontId="9" numFmtId="10" xfId="0" applyFont="1" applyNumberFormat="1"/>
    <xf borderId="0" fillId="0" fontId="9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8.71"/>
    <col customWidth="1" min="2" max="2" width="15.0"/>
    <col customWidth="1" min="3" max="3" width="17.71"/>
    <col customWidth="1" min="4" max="4" width="10.29"/>
    <col customWidth="1" min="5" max="5" width="80.0"/>
    <col customWidth="1" min="6" max="6" width="6.29"/>
    <col customWidth="1" min="7" max="7" width="10.0"/>
    <col customWidth="1" min="8" max="8" width="29.0"/>
    <col customWidth="1" min="9" max="9" width="27.29"/>
    <col customWidth="1" min="10" max="10" width="29.0"/>
    <col customWidth="1" min="11" max="11" width="24.86"/>
    <col customWidth="1" min="12" max="12" width="11.14"/>
    <col customWidth="1" min="13" max="17" width="8.71"/>
  </cols>
  <sheetData>
    <row r="1" ht="16.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4"/>
      <c r="L1" s="1"/>
      <c r="M1" s="1"/>
      <c r="N1" s="1"/>
      <c r="O1" s="1"/>
    </row>
    <row r="2" ht="19.5" customHeight="1">
      <c r="A2" s="1"/>
      <c r="B2" s="5"/>
      <c r="C2" s="6"/>
      <c r="D2" s="6"/>
      <c r="E2" s="6"/>
      <c r="F2" s="6"/>
      <c r="G2" s="6"/>
      <c r="H2" s="6"/>
      <c r="I2" s="6"/>
      <c r="J2" s="6"/>
      <c r="K2" s="7"/>
      <c r="L2" s="1"/>
      <c r="M2" s="1"/>
      <c r="N2" s="1"/>
      <c r="O2" s="1"/>
    </row>
    <row r="3" ht="19.5" customHeight="1">
      <c r="A3" s="1"/>
      <c r="B3" s="8" t="s">
        <v>1</v>
      </c>
      <c r="C3" s="9"/>
      <c r="D3" s="8" t="s">
        <v>2</v>
      </c>
      <c r="E3" s="9"/>
      <c r="F3" s="8" t="s">
        <v>3</v>
      </c>
      <c r="G3" s="10"/>
      <c r="H3" s="11" t="s">
        <v>4</v>
      </c>
      <c r="I3" s="12"/>
      <c r="J3" s="13" t="s">
        <v>5</v>
      </c>
      <c r="K3" s="14"/>
      <c r="L3" s="1"/>
      <c r="M3" s="1"/>
      <c r="N3" s="1"/>
      <c r="O3" s="1"/>
    </row>
    <row r="4" ht="18.75" customHeight="1">
      <c r="A4" s="1"/>
      <c r="B4" s="15" t="s">
        <v>6</v>
      </c>
      <c r="C4" s="10"/>
      <c r="D4" s="16" t="s">
        <v>7</v>
      </c>
      <c r="E4" s="10"/>
      <c r="F4" s="17"/>
      <c r="G4" s="17"/>
      <c r="H4" s="18"/>
      <c r="I4" s="19"/>
      <c r="J4" s="20"/>
      <c r="K4" s="21"/>
      <c r="L4" s="1"/>
      <c r="M4" s="1"/>
      <c r="N4" s="1"/>
      <c r="O4" s="1"/>
    </row>
    <row r="5" ht="18.75" customHeight="1">
      <c r="A5" s="1"/>
      <c r="B5" s="22" t="s">
        <v>8</v>
      </c>
      <c r="C5" s="23"/>
      <c r="D5" s="24" t="s">
        <v>9</v>
      </c>
      <c r="E5" s="25"/>
      <c r="F5" s="22" t="s">
        <v>3</v>
      </c>
      <c r="G5" s="23"/>
      <c r="H5" s="26" t="s">
        <v>10</v>
      </c>
      <c r="I5" s="19"/>
      <c r="J5" s="20"/>
      <c r="K5" s="21"/>
      <c r="L5" s="1"/>
      <c r="M5" s="1"/>
      <c r="N5" s="1"/>
      <c r="O5" s="1"/>
    </row>
    <row r="6" ht="15.75" customHeight="1">
      <c r="A6" s="1"/>
      <c r="B6" s="27" t="s">
        <v>11</v>
      </c>
      <c r="C6" s="23"/>
      <c r="D6" s="28" t="s">
        <v>12</v>
      </c>
      <c r="E6" s="23"/>
      <c r="F6" s="28" t="s">
        <v>13</v>
      </c>
      <c r="G6" s="23"/>
      <c r="H6" s="29" t="s">
        <v>14</v>
      </c>
      <c r="I6" s="19"/>
      <c r="J6" s="5"/>
      <c r="K6" s="7"/>
      <c r="L6" s="1"/>
      <c r="M6" s="1"/>
      <c r="N6" s="1"/>
      <c r="O6" s="1"/>
    </row>
    <row r="7" ht="7.5" customHeight="1">
      <c r="B7" s="30"/>
      <c r="C7" s="30"/>
      <c r="D7" s="30"/>
      <c r="E7" s="31"/>
      <c r="F7" s="32"/>
      <c r="G7" s="33"/>
      <c r="H7" s="34"/>
      <c r="I7" s="35"/>
      <c r="J7" s="34"/>
      <c r="K7" s="34"/>
    </row>
    <row r="8" ht="36.75" customHeight="1">
      <c r="B8" s="36" t="s">
        <v>15</v>
      </c>
      <c r="C8" s="37" t="s">
        <v>16</v>
      </c>
      <c r="D8" s="37" t="s">
        <v>17</v>
      </c>
      <c r="E8" s="38" t="s">
        <v>18</v>
      </c>
      <c r="F8" s="37" t="s">
        <v>19</v>
      </c>
      <c r="G8" s="39" t="s">
        <v>20</v>
      </c>
      <c r="H8" s="40" t="s">
        <v>21</v>
      </c>
      <c r="I8" s="41" t="s">
        <v>5</v>
      </c>
      <c r="J8" s="40" t="s">
        <v>22</v>
      </c>
      <c r="K8" s="42" t="s">
        <v>23</v>
      </c>
    </row>
    <row r="9" ht="15.0" customHeight="1">
      <c r="B9" s="43"/>
      <c r="C9" s="44"/>
      <c r="D9" s="44"/>
      <c r="E9" s="44"/>
      <c r="F9" s="44"/>
      <c r="G9" s="44"/>
      <c r="H9" s="44"/>
      <c r="I9" s="44"/>
      <c r="J9" s="44"/>
      <c r="K9" s="45"/>
    </row>
    <row r="10" ht="14.25" customHeight="1">
      <c r="A10" s="46"/>
      <c r="B10" s="47">
        <v>1.0</v>
      </c>
      <c r="C10" s="48"/>
      <c r="D10" s="48"/>
      <c r="E10" s="49" t="s">
        <v>24</v>
      </c>
      <c r="F10" s="48"/>
      <c r="G10" s="50"/>
      <c r="H10" s="51"/>
      <c r="I10" s="52"/>
      <c r="J10" s="51"/>
      <c r="K10" s="53">
        <f>K11+K12+K13</f>
        <v>9057.028338</v>
      </c>
      <c r="L10" s="46"/>
      <c r="M10" s="46"/>
      <c r="N10" s="46"/>
      <c r="O10" s="46"/>
      <c r="P10" s="46"/>
      <c r="Q10" s="46"/>
    </row>
    <row r="11" ht="14.25" customHeight="1">
      <c r="A11" s="46"/>
      <c r="B11" s="54" t="s">
        <v>25</v>
      </c>
      <c r="C11" s="55" t="s">
        <v>26</v>
      </c>
      <c r="D11" s="56">
        <v>43222.0</v>
      </c>
      <c r="E11" s="57" t="s">
        <v>27</v>
      </c>
      <c r="F11" s="58" t="s">
        <v>28</v>
      </c>
      <c r="G11" s="59">
        <v>9.0</v>
      </c>
      <c r="H11" s="60">
        <v>406.36</v>
      </c>
      <c r="I11" s="61">
        <v>0.2319</v>
      </c>
      <c r="J11" s="60">
        <f t="shared" ref="J11:J13" si="1">H11*1.2319</f>
        <v>500.594884</v>
      </c>
      <c r="K11" s="62">
        <f t="shared" ref="K11:K13" si="2">J11*G11</f>
        <v>4505.353956</v>
      </c>
      <c r="L11" s="46"/>
      <c r="M11" s="46"/>
      <c r="N11" s="46"/>
      <c r="O11" s="46"/>
      <c r="P11" s="46"/>
      <c r="Q11" s="46"/>
    </row>
    <row r="12" ht="14.25" customHeight="1">
      <c r="B12" s="63" t="s">
        <v>29</v>
      </c>
      <c r="C12" s="64" t="s">
        <v>30</v>
      </c>
      <c r="D12" s="64">
        <v>103689.0</v>
      </c>
      <c r="E12" s="65" t="s">
        <v>31</v>
      </c>
      <c r="F12" s="64" t="s">
        <v>28</v>
      </c>
      <c r="G12" s="66">
        <v>2.88</v>
      </c>
      <c r="H12" s="67">
        <v>463.66</v>
      </c>
      <c r="I12" s="68">
        <v>0.2319</v>
      </c>
      <c r="J12" s="67">
        <f t="shared" si="1"/>
        <v>571.182754</v>
      </c>
      <c r="K12" s="69">
        <f t="shared" si="2"/>
        <v>1645.006332</v>
      </c>
    </row>
    <row r="13" ht="14.25" customHeight="1">
      <c r="B13" s="70" t="s">
        <v>32</v>
      </c>
      <c r="C13" s="71" t="s">
        <v>30</v>
      </c>
      <c r="D13" s="71">
        <v>99059.0</v>
      </c>
      <c r="E13" s="72" t="s">
        <v>33</v>
      </c>
      <c r="F13" s="71" t="s">
        <v>34</v>
      </c>
      <c r="G13" s="73">
        <v>26.0</v>
      </c>
      <c r="H13" s="74">
        <v>90.75</v>
      </c>
      <c r="I13" s="75">
        <v>0.2319</v>
      </c>
      <c r="J13" s="74">
        <f t="shared" si="1"/>
        <v>111.794925</v>
      </c>
      <c r="K13" s="76">
        <f t="shared" si="2"/>
        <v>2906.66805</v>
      </c>
    </row>
    <row r="14" ht="14.25" customHeight="1">
      <c r="B14" s="77">
        <v>2.0</v>
      </c>
      <c r="C14" s="78"/>
      <c r="D14" s="78"/>
      <c r="E14" s="79" t="s">
        <v>35</v>
      </c>
      <c r="F14" s="78"/>
      <c r="G14" s="80"/>
      <c r="H14" s="81"/>
      <c r="I14" s="82"/>
      <c r="J14" s="81"/>
      <c r="K14" s="53">
        <f>K15+K16+K17+K18+K19+K20+K21</f>
        <v>77002.19344</v>
      </c>
    </row>
    <row r="15" ht="14.25" customHeight="1">
      <c r="B15" s="83" t="s">
        <v>36</v>
      </c>
      <c r="C15" s="55" t="s">
        <v>37</v>
      </c>
      <c r="D15" s="55"/>
      <c r="E15" s="84" t="s">
        <v>38</v>
      </c>
      <c r="F15" s="58" t="s">
        <v>39</v>
      </c>
      <c r="G15" s="85">
        <v>15.0</v>
      </c>
      <c r="H15" s="60">
        <v>680.0</v>
      </c>
      <c r="I15" s="61">
        <v>0.2319</v>
      </c>
      <c r="J15" s="60">
        <f t="shared" ref="J15:J21" si="3">H15*1.2319</f>
        <v>837.692</v>
      </c>
      <c r="K15" s="62">
        <f t="shared" ref="K15:K21" si="4">J15*G15</f>
        <v>12565.38</v>
      </c>
    </row>
    <row r="16" ht="14.25" customHeight="1">
      <c r="B16" s="86" t="s">
        <v>40</v>
      </c>
      <c r="C16" s="71" t="s">
        <v>30</v>
      </c>
      <c r="D16" s="71">
        <v>104916.0</v>
      </c>
      <c r="E16" s="87" t="s">
        <v>41</v>
      </c>
      <c r="F16" s="88" t="s">
        <v>42</v>
      </c>
      <c r="G16" s="89">
        <v>135.6</v>
      </c>
      <c r="H16" s="74">
        <v>16.9</v>
      </c>
      <c r="I16" s="75">
        <v>0.2319</v>
      </c>
      <c r="J16" s="74">
        <f t="shared" si="3"/>
        <v>20.81911</v>
      </c>
      <c r="K16" s="76">
        <f t="shared" si="4"/>
        <v>2823.071316</v>
      </c>
    </row>
    <row r="17" ht="14.25" customHeight="1">
      <c r="B17" s="83" t="s">
        <v>43</v>
      </c>
      <c r="C17" s="71" t="s">
        <v>30</v>
      </c>
      <c r="D17" s="90">
        <v>104921.0</v>
      </c>
      <c r="E17" s="87" t="s">
        <v>44</v>
      </c>
      <c r="F17" s="88" t="s">
        <v>42</v>
      </c>
      <c r="G17" s="89">
        <v>1804.6</v>
      </c>
      <c r="H17" s="74">
        <v>9.97</v>
      </c>
      <c r="I17" s="75">
        <v>0.2319</v>
      </c>
      <c r="J17" s="74">
        <f t="shared" si="3"/>
        <v>12.282043</v>
      </c>
      <c r="K17" s="76">
        <f t="shared" si="4"/>
        <v>22164.1748</v>
      </c>
      <c r="L17" s="91"/>
    </row>
    <row r="18" ht="14.25" customHeight="1">
      <c r="B18" s="86" t="s">
        <v>45</v>
      </c>
      <c r="C18" s="71" t="s">
        <v>30</v>
      </c>
      <c r="D18" s="90">
        <v>99617.0</v>
      </c>
      <c r="E18" s="87" t="s">
        <v>46</v>
      </c>
      <c r="F18" s="88" t="s">
        <v>47</v>
      </c>
      <c r="G18" s="89">
        <v>21.0</v>
      </c>
      <c r="H18" s="74">
        <v>22.67</v>
      </c>
      <c r="I18" s="75">
        <v>0.2319</v>
      </c>
      <c r="J18" s="74">
        <f t="shared" si="3"/>
        <v>27.927173</v>
      </c>
      <c r="K18" s="76">
        <f t="shared" si="4"/>
        <v>586.470633</v>
      </c>
      <c r="L18" s="1"/>
    </row>
    <row r="19" ht="14.25" customHeight="1">
      <c r="B19" s="83" t="s">
        <v>48</v>
      </c>
      <c r="C19" s="71" t="s">
        <v>30</v>
      </c>
      <c r="D19" s="92">
        <v>92264.0</v>
      </c>
      <c r="E19" s="93" t="s">
        <v>49</v>
      </c>
      <c r="F19" s="94" t="s">
        <v>47</v>
      </c>
      <c r="G19" s="95">
        <v>22.8</v>
      </c>
      <c r="H19" s="67">
        <v>221.99</v>
      </c>
      <c r="I19" s="75">
        <v>0.2319</v>
      </c>
      <c r="J19" s="67">
        <f t="shared" si="3"/>
        <v>273.469481</v>
      </c>
      <c r="K19" s="69">
        <f t="shared" si="4"/>
        <v>6235.104167</v>
      </c>
      <c r="L19" s="1"/>
    </row>
    <row r="20" ht="14.25" customHeight="1">
      <c r="A20" s="1" t="s">
        <v>50</v>
      </c>
      <c r="B20" s="86" t="s">
        <v>51</v>
      </c>
      <c r="C20" s="71" t="s">
        <v>30</v>
      </c>
      <c r="D20" s="92">
        <v>93967.0</v>
      </c>
      <c r="E20" s="84" t="s">
        <v>52</v>
      </c>
      <c r="F20" s="94" t="s">
        <v>34</v>
      </c>
      <c r="G20" s="95">
        <v>23.5</v>
      </c>
      <c r="H20" s="67">
        <v>242.47</v>
      </c>
      <c r="I20" s="75">
        <v>0.2319</v>
      </c>
      <c r="J20" s="67">
        <f t="shared" si="3"/>
        <v>298.698793</v>
      </c>
      <c r="K20" s="69">
        <f t="shared" si="4"/>
        <v>7019.421636</v>
      </c>
      <c r="L20" s="1"/>
    </row>
    <row r="21" ht="27.0" customHeight="1">
      <c r="B21" s="83" t="s">
        <v>53</v>
      </c>
      <c r="C21" s="64" t="s">
        <v>30</v>
      </c>
      <c r="D21" s="92">
        <v>96558.0</v>
      </c>
      <c r="E21" s="96" t="s">
        <v>54</v>
      </c>
      <c r="F21" s="94" t="s">
        <v>55</v>
      </c>
      <c r="G21" s="95">
        <v>23.5</v>
      </c>
      <c r="H21" s="67">
        <v>884.59</v>
      </c>
      <c r="I21" s="68">
        <v>0.2319</v>
      </c>
      <c r="J21" s="67">
        <f t="shared" si="3"/>
        <v>1089.726421</v>
      </c>
      <c r="K21" s="69">
        <f t="shared" si="4"/>
        <v>25608.57089</v>
      </c>
      <c r="L21" s="1"/>
    </row>
    <row r="22" ht="14.25" customHeight="1">
      <c r="B22" s="77">
        <v>3.0</v>
      </c>
      <c r="C22" s="78"/>
      <c r="D22" s="97"/>
      <c r="E22" s="98" t="s">
        <v>56</v>
      </c>
      <c r="F22" s="78"/>
      <c r="G22" s="80"/>
      <c r="H22" s="81"/>
      <c r="I22" s="99"/>
      <c r="J22" s="100"/>
      <c r="K22" s="101">
        <f>K23+K24+K25+K26+K27+K28+K29</f>
        <v>54556.7043</v>
      </c>
    </row>
    <row r="23" ht="14.25" customHeight="1">
      <c r="B23" s="54" t="s">
        <v>57</v>
      </c>
      <c r="C23" s="55" t="s">
        <v>30</v>
      </c>
      <c r="D23" s="102">
        <v>92264.0</v>
      </c>
      <c r="E23" s="93" t="s">
        <v>49</v>
      </c>
      <c r="F23" s="58" t="s">
        <v>47</v>
      </c>
      <c r="G23" s="85">
        <v>45.02</v>
      </c>
      <c r="H23" s="60">
        <v>221.99</v>
      </c>
      <c r="I23" s="61">
        <v>0.2319</v>
      </c>
      <c r="J23" s="60">
        <f t="shared" ref="J23:J29" si="5">H23*1.2319</f>
        <v>273.469481</v>
      </c>
      <c r="K23" s="62">
        <f t="shared" ref="K23:K29" si="6">J23*G23</f>
        <v>12311.59603</v>
      </c>
    </row>
    <row r="24" ht="14.25" customHeight="1">
      <c r="B24" s="70" t="s">
        <v>58</v>
      </c>
      <c r="C24" s="71" t="s">
        <v>30</v>
      </c>
      <c r="D24" s="103">
        <v>92508.0</v>
      </c>
      <c r="E24" s="87" t="s">
        <v>59</v>
      </c>
      <c r="F24" s="88" t="s">
        <v>47</v>
      </c>
      <c r="G24" s="89">
        <v>5.55</v>
      </c>
      <c r="H24" s="74">
        <v>142.63</v>
      </c>
      <c r="I24" s="75">
        <v>0.2319</v>
      </c>
      <c r="J24" s="74">
        <f t="shared" si="5"/>
        <v>175.705897</v>
      </c>
      <c r="K24" s="76">
        <f t="shared" si="6"/>
        <v>975.1677284</v>
      </c>
      <c r="L24" s="1"/>
    </row>
    <row r="25" ht="14.25" customHeight="1">
      <c r="B25" s="70" t="s">
        <v>60</v>
      </c>
      <c r="C25" s="71" t="s">
        <v>30</v>
      </c>
      <c r="D25" s="104" t="str">
        <f>HYPERLINK("#"&amp;CELL("address",OFFSET([1]Analítico!$B$1,MATCH(92759,[1]Analítico!$B:$B,0)-1,3)),92759)</f>
        <v>#ERROR!</v>
      </c>
      <c r="E25" s="87" t="s">
        <v>61</v>
      </c>
      <c r="F25" s="88" t="s">
        <v>62</v>
      </c>
      <c r="G25" s="89">
        <v>440.79</v>
      </c>
      <c r="H25" s="74">
        <v>13.98</v>
      </c>
      <c r="I25" s="75">
        <v>0.2319</v>
      </c>
      <c r="J25" s="74">
        <f t="shared" si="5"/>
        <v>17.221962</v>
      </c>
      <c r="K25" s="76">
        <f t="shared" si="6"/>
        <v>7591.26863</v>
      </c>
    </row>
    <row r="26" ht="14.25" customHeight="1">
      <c r="B26" s="70"/>
      <c r="C26" s="71" t="s">
        <v>30</v>
      </c>
      <c r="D26" s="104">
        <v>92762.0</v>
      </c>
      <c r="E26" s="84" t="s">
        <v>63</v>
      </c>
      <c r="F26" s="88" t="s">
        <v>62</v>
      </c>
      <c r="G26" s="89">
        <v>142.2</v>
      </c>
      <c r="H26" s="74">
        <v>10.34</v>
      </c>
      <c r="I26" s="75">
        <v>0.2319</v>
      </c>
      <c r="J26" s="74">
        <f t="shared" si="5"/>
        <v>12.737846</v>
      </c>
      <c r="K26" s="76">
        <f t="shared" si="6"/>
        <v>1811.321701</v>
      </c>
    </row>
    <row r="27" ht="14.25" customHeight="1">
      <c r="B27" s="70"/>
      <c r="C27" s="71" t="s">
        <v>30</v>
      </c>
      <c r="D27" s="104">
        <v>92763.0</v>
      </c>
      <c r="E27" s="84" t="s">
        <v>64</v>
      </c>
      <c r="F27" s="88" t="s">
        <v>62</v>
      </c>
      <c r="G27" s="89">
        <v>370.0</v>
      </c>
      <c r="H27" s="74">
        <v>8.6</v>
      </c>
      <c r="I27" s="75">
        <v>0.2319</v>
      </c>
      <c r="J27" s="74">
        <f t="shared" si="5"/>
        <v>10.59434</v>
      </c>
      <c r="K27" s="76">
        <f t="shared" si="6"/>
        <v>3919.9058</v>
      </c>
    </row>
    <row r="28" ht="14.25" customHeight="1">
      <c r="B28" s="70" t="s">
        <v>65</v>
      </c>
      <c r="C28" s="71" t="s">
        <v>30</v>
      </c>
      <c r="D28" s="103">
        <v>92764.0</v>
      </c>
      <c r="E28" s="84" t="s">
        <v>66</v>
      </c>
      <c r="F28" s="88" t="s">
        <v>62</v>
      </c>
      <c r="G28" s="89">
        <v>562.5</v>
      </c>
      <c r="H28" s="74">
        <v>8.25</v>
      </c>
      <c r="I28" s="75">
        <v>0.2319</v>
      </c>
      <c r="J28" s="74">
        <f t="shared" si="5"/>
        <v>10.163175</v>
      </c>
      <c r="K28" s="76">
        <f t="shared" si="6"/>
        <v>5716.785938</v>
      </c>
    </row>
    <row r="29" ht="14.25" customHeight="1">
      <c r="B29" s="63" t="s">
        <v>67</v>
      </c>
      <c r="C29" s="64" t="s">
        <v>30</v>
      </c>
      <c r="D29" s="105">
        <v>103672.0</v>
      </c>
      <c r="E29" s="96" t="s">
        <v>68</v>
      </c>
      <c r="F29" s="94" t="s">
        <v>55</v>
      </c>
      <c r="G29" s="95">
        <v>23.64</v>
      </c>
      <c r="H29" s="67">
        <v>763.36</v>
      </c>
      <c r="I29" s="68">
        <v>0.2319</v>
      </c>
      <c r="J29" s="67">
        <f t="shared" si="5"/>
        <v>940.383184</v>
      </c>
      <c r="K29" s="69">
        <f t="shared" si="6"/>
        <v>22230.65847</v>
      </c>
    </row>
    <row r="30" ht="14.25" customHeight="1">
      <c r="B30" s="77">
        <v>4.0</v>
      </c>
      <c r="C30" s="78"/>
      <c r="D30" s="78"/>
      <c r="E30" s="79" t="s">
        <v>69</v>
      </c>
      <c r="F30" s="78"/>
      <c r="G30" s="106"/>
      <c r="H30" s="81"/>
      <c r="I30" s="82">
        <f>I31</f>
        <v>0.2319</v>
      </c>
      <c r="J30" s="81"/>
      <c r="K30" s="101">
        <f>K31</f>
        <v>94856.3</v>
      </c>
    </row>
    <row r="31" ht="14.25" customHeight="1">
      <c r="B31" s="107" t="s">
        <v>70</v>
      </c>
      <c r="C31" s="108" t="s">
        <v>37</v>
      </c>
      <c r="D31" s="108" t="s">
        <v>71</v>
      </c>
      <c r="E31" s="109" t="s">
        <v>72</v>
      </c>
      <c r="F31" s="108" t="s">
        <v>73</v>
      </c>
      <c r="G31" s="110">
        <v>1.0</v>
      </c>
      <c r="H31" s="111">
        <v>77000.0</v>
      </c>
      <c r="I31" s="112">
        <v>0.2319</v>
      </c>
      <c r="J31" s="111">
        <f>H31*1.2319</f>
        <v>94856.3</v>
      </c>
      <c r="K31" s="113">
        <f>J31*G31</f>
        <v>94856.3</v>
      </c>
    </row>
    <row r="32" ht="14.25" customHeight="1">
      <c r="A32" s="46"/>
      <c r="B32" s="77">
        <v>5.0</v>
      </c>
      <c r="C32" s="78"/>
      <c r="D32" s="78"/>
      <c r="E32" s="114" t="s">
        <v>74</v>
      </c>
      <c r="F32" s="78"/>
      <c r="G32" s="106"/>
      <c r="H32" s="81"/>
      <c r="I32" s="82"/>
      <c r="J32" s="81"/>
      <c r="K32" s="101">
        <f>K33+K34+K35+K36+K37+K38+K39+K40+K41</f>
        <v>11668.51787</v>
      </c>
      <c r="L32" s="46"/>
      <c r="M32" s="46"/>
      <c r="N32" s="46"/>
      <c r="O32" s="46"/>
      <c r="P32" s="46"/>
      <c r="Q32" s="46"/>
    </row>
    <row r="33" ht="18.0" customHeight="1">
      <c r="A33" s="46"/>
      <c r="B33" s="54" t="s">
        <v>75</v>
      </c>
      <c r="C33" s="58" t="s">
        <v>37</v>
      </c>
      <c r="D33" s="58" t="s">
        <v>71</v>
      </c>
      <c r="E33" s="115" t="s">
        <v>76</v>
      </c>
      <c r="F33" s="58" t="s">
        <v>47</v>
      </c>
      <c r="G33" s="85">
        <v>25.92</v>
      </c>
      <c r="H33" s="116">
        <v>140.17</v>
      </c>
      <c r="I33" s="117">
        <v>0.2319</v>
      </c>
      <c r="J33" s="116">
        <f t="shared" ref="J33:J41" si="7">H33*1.2319</f>
        <v>172.675423</v>
      </c>
      <c r="K33" s="118">
        <f t="shared" ref="K33:K41" si="8">J33*G33</f>
        <v>4475.746964</v>
      </c>
      <c r="L33" s="46"/>
      <c r="M33" s="46"/>
      <c r="N33" s="46"/>
      <c r="O33" s="46"/>
      <c r="P33" s="46"/>
      <c r="Q33" s="46"/>
    </row>
    <row r="34" ht="18.0" customHeight="1">
      <c r="A34" s="46"/>
      <c r="B34" s="70" t="s">
        <v>77</v>
      </c>
      <c r="C34" s="88" t="s">
        <v>78</v>
      </c>
      <c r="D34" s="88">
        <v>37595.0</v>
      </c>
      <c r="E34" s="119" t="s">
        <v>79</v>
      </c>
      <c r="F34" s="88" t="s">
        <v>62</v>
      </c>
      <c r="G34" s="89">
        <v>130.0</v>
      </c>
      <c r="H34" s="120">
        <v>1.3</v>
      </c>
      <c r="I34" s="121">
        <v>0.2319</v>
      </c>
      <c r="J34" s="120">
        <f t="shared" si="7"/>
        <v>1.60147</v>
      </c>
      <c r="K34" s="122">
        <f t="shared" si="8"/>
        <v>208.1911</v>
      </c>
      <c r="L34" s="46"/>
      <c r="M34" s="46"/>
      <c r="N34" s="46"/>
      <c r="O34" s="46"/>
      <c r="P34" s="46"/>
      <c r="Q34" s="46"/>
    </row>
    <row r="35" ht="18.0" customHeight="1">
      <c r="B35" s="70" t="s">
        <v>80</v>
      </c>
      <c r="C35" s="88" t="s">
        <v>78</v>
      </c>
      <c r="D35" s="123">
        <v>4750.0</v>
      </c>
      <c r="E35" s="119" t="s">
        <v>81</v>
      </c>
      <c r="F35" s="71" t="s">
        <v>39</v>
      </c>
      <c r="G35" s="89">
        <v>14.2</v>
      </c>
      <c r="H35" s="74">
        <v>27.43</v>
      </c>
      <c r="I35" s="121">
        <v>0.2319</v>
      </c>
      <c r="J35" s="120">
        <f t="shared" si="7"/>
        <v>33.791017</v>
      </c>
      <c r="K35" s="122">
        <f t="shared" si="8"/>
        <v>479.8324414</v>
      </c>
    </row>
    <row r="36" ht="18.0" customHeight="1">
      <c r="A36" s="46"/>
      <c r="B36" s="70" t="s">
        <v>82</v>
      </c>
      <c r="C36" s="88" t="s">
        <v>78</v>
      </c>
      <c r="D36" s="123">
        <v>6127.0</v>
      </c>
      <c r="E36" s="119" t="s">
        <v>83</v>
      </c>
      <c r="F36" s="71" t="s">
        <v>39</v>
      </c>
      <c r="G36" s="89">
        <v>14.2</v>
      </c>
      <c r="H36" s="74">
        <v>19.75</v>
      </c>
      <c r="I36" s="121">
        <v>0.2319</v>
      </c>
      <c r="J36" s="120">
        <f t="shared" si="7"/>
        <v>24.330025</v>
      </c>
      <c r="K36" s="122">
        <f t="shared" si="8"/>
        <v>345.486355</v>
      </c>
      <c r="L36" s="46"/>
      <c r="M36" s="46"/>
      <c r="N36" s="46"/>
      <c r="O36" s="46"/>
      <c r="P36" s="46"/>
      <c r="Q36" s="46"/>
    </row>
    <row r="37" ht="14.25" customHeight="1">
      <c r="A37" s="46"/>
      <c r="B37" s="70" t="s">
        <v>84</v>
      </c>
      <c r="C37" s="88" t="s">
        <v>37</v>
      </c>
      <c r="D37" s="71" t="s">
        <v>71</v>
      </c>
      <c r="E37" s="119" t="s">
        <v>85</v>
      </c>
      <c r="F37" s="71" t="s">
        <v>86</v>
      </c>
      <c r="G37" s="89">
        <v>32.4</v>
      </c>
      <c r="H37" s="120">
        <v>32.08</v>
      </c>
      <c r="I37" s="121">
        <v>0.2319</v>
      </c>
      <c r="J37" s="120">
        <f t="shared" si="7"/>
        <v>39.519352</v>
      </c>
      <c r="K37" s="122">
        <f t="shared" si="8"/>
        <v>1280.427005</v>
      </c>
      <c r="L37" s="46"/>
      <c r="M37" s="46"/>
      <c r="N37" s="46"/>
      <c r="O37" s="46"/>
      <c r="P37" s="46"/>
      <c r="Q37" s="46"/>
    </row>
    <row r="38" ht="19.5" customHeight="1">
      <c r="A38" s="46"/>
      <c r="B38" s="70" t="s">
        <v>87</v>
      </c>
      <c r="C38" s="88" t="s">
        <v>78</v>
      </c>
      <c r="D38" s="71"/>
      <c r="E38" s="119" t="s">
        <v>88</v>
      </c>
      <c r="F38" s="71" t="s">
        <v>39</v>
      </c>
      <c r="G38" s="89">
        <v>15.36</v>
      </c>
      <c r="H38" s="120">
        <v>27.01</v>
      </c>
      <c r="I38" s="121">
        <v>0.2319</v>
      </c>
      <c r="J38" s="120">
        <f t="shared" si="7"/>
        <v>33.273619</v>
      </c>
      <c r="K38" s="122">
        <f t="shared" si="8"/>
        <v>511.0827878</v>
      </c>
      <c r="L38" s="46"/>
      <c r="M38" s="46"/>
      <c r="N38" s="46"/>
      <c r="O38" s="46"/>
      <c r="P38" s="46"/>
      <c r="Q38" s="46"/>
    </row>
    <row r="39" ht="14.25" customHeight="1">
      <c r="A39" s="46"/>
      <c r="B39" s="63"/>
      <c r="C39" s="94" t="s">
        <v>30</v>
      </c>
      <c r="D39" s="64">
        <v>103354.0</v>
      </c>
      <c r="E39" s="124" t="s">
        <v>89</v>
      </c>
      <c r="F39" s="64" t="s">
        <v>47</v>
      </c>
      <c r="G39" s="95">
        <v>25.92</v>
      </c>
      <c r="H39" s="125">
        <v>101.42</v>
      </c>
      <c r="I39" s="121">
        <v>0.2319</v>
      </c>
      <c r="J39" s="125">
        <f t="shared" si="7"/>
        <v>124.939298</v>
      </c>
      <c r="K39" s="126">
        <f t="shared" si="8"/>
        <v>3238.426604</v>
      </c>
      <c r="L39" s="46"/>
      <c r="M39" s="46"/>
      <c r="N39" s="46"/>
      <c r="O39" s="46"/>
      <c r="P39" s="46"/>
      <c r="Q39" s="46"/>
    </row>
    <row r="40" ht="14.25" customHeight="1">
      <c r="A40" s="46"/>
      <c r="B40" s="63"/>
      <c r="C40" s="94" t="s">
        <v>30</v>
      </c>
      <c r="D40" s="64">
        <v>87381.0</v>
      </c>
      <c r="E40" s="124" t="s">
        <v>90</v>
      </c>
      <c r="F40" s="64" t="s">
        <v>47</v>
      </c>
      <c r="G40" s="95">
        <v>0.15</v>
      </c>
      <c r="H40" s="125">
        <v>4308.52</v>
      </c>
      <c r="I40" s="121">
        <v>0.2319</v>
      </c>
      <c r="J40" s="125">
        <f t="shared" si="7"/>
        <v>5307.665788</v>
      </c>
      <c r="K40" s="126">
        <f t="shared" si="8"/>
        <v>796.1498682</v>
      </c>
      <c r="L40" s="46"/>
      <c r="M40" s="46"/>
      <c r="N40" s="46"/>
      <c r="O40" s="46"/>
      <c r="P40" s="46"/>
      <c r="Q40" s="46"/>
    </row>
    <row r="41" ht="14.25" customHeight="1">
      <c r="A41" s="46"/>
      <c r="B41" s="63" t="s">
        <v>91</v>
      </c>
      <c r="C41" s="64" t="s">
        <v>30</v>
      </c>
      <c r="D41" s="64">
        <v>87366.0</v>
      </c>
      <c r="E41" s="124" t="s">
        <v>92</v>
      </c>
      <c r="F41" s="64" t="s">
        <v>47</v>
      </c>
      <c r="G41" s="95">
        <v>0.4</v>
      </c>
      <c r="H41" s="125">
        <v>676.14</v>
      </c>
      <c r="I41" s="127">
        <v>0.2319</v>
      </c>
      <c r="J41" s="125">
        <f t="shared" si="7"/>
        <v>832.936866</v>
      </c>
      <c r="K41" s="126">
        <f t="shared" si="8"/>
        <v>333.1747464</v>
      </c>
      <c r="L41" s="46"/>
      <c r="M41" s="46"/>
      <c r="N41" s="46"/>
      <c r="O41" s="46"/>
      <c r="P41" s="46"/>
      <c r="Q41" s="46"/>
    </row>
    <row r="42" ht="14.25" customHeight="1">
      <c r="A42" s="128"/>
      <c r="B42" s="77">
        <v>6.0</v>
      </c>
      <c r="C42" s="78"/>
      <c r="D42" s="78"/>
      <c r="E42" s="114" t="s">
        <v>93</v>
      </c>
      <c r="F42" s="78"/>
      <c r="G42" s="106"/>
      <c r="H42" s="81"/>
      <c r="I42" s="82"/>
      <c r="J42" s="81"/>
      <c r="K42" s="101">
        <f>K43+K45+K44+K46+K47+K48+K49+K50+K51+K52</f>
        <v>8425.715559</v>
      </c>
      <c r="L42" s="128"/>
      <c r="M42" s="128"/>
      <c r="N42" s="128"/>
      <c r="O42" s="128"/>
      <c r="P42" s="128"/>
      <c r="Q42" s="128"/>
    </row>
    <row r="43" ht="14.25" customHeight="1">
      <c r="A43" s="128"/>
      <c r="B43" s="129" t="s">
        <v>94</v>
      </c>
      <c r="C43" s="55" t="s">
        <v>37</v>
      </c>
      <c r="D43" s="55" t="s">
        <v>71</v>
      </c>
      <c r="E43" s="130" t="s">
        <v>95</v>
      </c>
      <c r="F43" s="55" t="s">
        <v>96</v>
      </c>
      <c r="G43" s="131">
        <v>36.0</v>
      </c>
      <c r="H43" s="60">
        <v>69.12</v>
      </c>
      <c r="I43" s="117">
        <v>0.2319</v>
      </c>
      <c r="J43" s="60">
        <f t="shared" ref="J43:J52" si="9">H43*1.2319</f>
        <v>85.148928</v>
      </c>
      <c r="K43" s="118">
        <f t="shared" ref="K43:K52" si="10">J43*G43</f>
        <v>3065.361408</v>
      </c>
      <c r="L43" s="128"/>
      <c r="M43" s="128"/>
      <c r="N43" s="128"/>
      <c r="O43" s="128"/>
      <c r="P43" s="128"/>
      <c r="Q43" s="128"/>
    </row>
    <row r="44" ht="14.25" customHeight="1">
      <c r="A44" s="128"/>
      <c r="B44" s="132" t="s">
        <v>97</v>
      </c>
      <c r="C44" s="71" t="s">
        <v>78</v>
      </c>
      <c r="D44" s="71">
        <v>88264.0</v>
      </c>
      <c r="E44" s="72" t="s">
        <v>98</v>
      </c>
      <c r="F44" s="71" t="s">
        <v>39</v>
      </c>
      <c r="G44" s="73">
        <v>20.0</v>
      </c>
      <c r="H44" s="74">
        <v>41.55</v>
      </c>
      <c r="I44" s="121">
        <v>0.2319</v>
      </c>
      <c r="J44" s="74">
        <f t="shared" si="9"/>
        <v>51.185445</v>
      </c>
      <c r="K44" s="122">
        <f t="shared" si="10"/>
        <v>1023.7089</v>
      </c>
      <c r="L44" s="128"/>
      <c r="M44" s="128"/>
      <c r="N44" s="128"/>
      <c r="O44" s="128"/>
      <c r="P44" s="128"/>
      <c r="Q44" s="128"/>
    </row>
    <row r="45" ht="14.25" customHeight="1">
      <c r="A45" s="128"/>
      <c r="B45" s="132" t="s">
        <v>99</v>
      </c>
      <c r="C45" s="71" t="s">
        <v>30</v>
      </c>
      <c r="D45" s="71">
        <v>101632.0</v>
      </c>
      <c r="E45" s="87" t="s">
        <v>100</v>
      </c>
      <c r="F45" s="71" t="s">
        <v>96</v>
      </c>
      <c r="G45" s="73">
        <v>1.0</v>
      </c>
      <c r="H45" s="74">
        <v>33.52</v>
      </c>
      <c r="I45" s="121">
        <v>0.2319</v>
      </c>
      <c r="J45" s="74">
        <f t="shared" si="9"/>
        <v>41.293288</v>
      </c>
      <c r="K45" s="122">
        <f t="shared" si="10"/>
        <v>41.293288</v>
      </c>
      <c r="L45" s="128"/>
      <c r="M45" s="128"/>
      <c r="N45" s="128"/>
      <c r="O45" s="128"/>
      <c r="P45" s="128"/>
      <c r="Q45" s="128"/>
    </row>
    <row r="46" ht="14.25" customHeight="1">
      <c r="A46" s="128"/>
      <c r="B46" s="132" t="s">
        <v>101</v>
      </c>
      <c r="C46" s="71" t="s">
        <v>30</v>
      </c>
      <c r="D46" s="71">
        <v>91847.0</v>
      </c>
      <c r="E46" s="87" t="s">
        <v>102</v>
      </c>
      <c r="F46" s="71" t="s">
        <v>34</v>
      </c>
      <c r="G46" s="73">
        <v>75.0</v>
      </c>
      <c r="H46" s="74">
        <v>14.17</v>
      </c>
      <c r="I46" s="121">
        <v>0.2319</v>
      </c>
      <c r="J46" s="74">
        <f t="shared" si="9"/>
        <v>17.456023</v>
      </c>
      <c r="K46" s="122">
        <f t="shared" si="10"/>
        <v>1309.201725</v>
      </c>
      <c r="L46" s="128"/>
      <c r="M46" s="128"/>
      <c r="N46" s="128"/>
      <c r="O46" s="128"/>
      <c r="P46" s="128"/>
      <c r="Q46" s="128"/>
    </row>
    <row r="47" ht="14.25" customHeight="1">
      <c r="A47" s="128"/>
      <c r="B47" s="132" t="s">
        <v>103</v>
      </c>
      <c r="C47" s="71" t="s">
        <v>30</v>
      </c>
      <c r="D47" s="71">
        <v>101877.0</v>
      </c>
      <c r="E47" s="87" t="s">
        <v>104</v>
      </c>
      <c r="F47" s="71" t="s">
        <v>96</v>
      </c>
      <c r="G47" s="73">
        <v>1.0</v>
      </c>
      <c r="H47" s="74">
        <v>103.87</v>
      </c>
      <c r="I47" s="121">
        <v>0.2319</v>
      </c>
      <c r="J47" s="74">
        <f t="shared" si="9"/>
        <v>127.957453</v>
      </c>
      <c r="K47" s="122">
        <f t="shared" si="10"/>
        <v>127.957453</v>
      </c>
      <c r="L47" s="128"/>
      <c r="M47" s="128"/>
      <c r="N47" s="128"/>
      <c r="O47" s="128"/>
      <c r="P47" s="128"/>
      <c r="Q47" s="128"/>
    </row>
    <row r="48" ht="14.25" customHeight="1">
      <c r="A48" s="128"/>
      <c r="B48" s="132" t="s">
        <v>105</v>
      </c>
      <c r="C48" s="71" t="s">
        <v>30</v>
      </c>
      <c r="D48" s="71">
        <v>93661.0</v>
      </c>
      <c r="E48" s="87" t="s">
        <v>106</v>
      </c>
      <c r="F48" s="71" t="s">
        <v>96</v>
      </c>
      <c r="G48" s="73">
        <v>2.0</v>
      </c>
      <c r="H48" s="74">
        <v>56.08</v>
      </c>
      <c r="I48" s="121">
        <v>0.2319</v>
      </c>
      <c r="J48" s="74">
        <f t="shared" si="9"/>
        <v>69.084952</v>
      </c>
      <c r="K48" s="122">
        <f t="shared" si="10"/>
        <v>138.169904</v>
      </c>
      <c r="L48" s="128"/>
      <c r="M48" s="128"/>
      <c r="N48" s="128"/>
      <c r="O48" s="128"/>
      <c r="P48" s="128"/>
      <c r="Q48" s="128"/>
    </row>
    <row r="49" ht="14.25" customHeight="1">
      <c r="A49" s="128"/>
      <c r="B49" s="132" t="s">
        <v>107</v>
      </c>
      <c r="C49" s="71" t="s">
        <v>30</v>
      </c>
      <c r="D49" s="71">
        <v>93664.0</v>
      </c>
      <c r="E49" s="87" t="s">
        <v>108</v>
      </c>
      <c r="F49" s="71" t="s">
        <v>96</v>
      </c>
      <c r="G49" s="73">
        <v>1.0</v>
      </c>
      <c r="H49" s="74">
        <v>63.89</v>
      </c>
      <c r="I49" s="121">
        <v>0.2319</v>
      </c>
      <c r="J49" s="74">
        <f t="shared" si="9"/>
        <v>78.706091</v>
      </c>
      <c r="K49" s="122">
        <f t="shared" si="10"/>
        <v>78.706091</v>
      </c>
      <c r="L49" s="128"/>
      <c r="M49" s="128"/>
      <c r="N49" s="128"/>
      <c r="O49" s="128"/>
      <c r="P49" s="128"/>
      <c r="Q49" s="128"/>
    </row>
    <row r="50" ht="14.25" customHeight="1">
      <c r="A50" s="128"/>
      <c r="B50" s="132" t="s">
        <v>109</v>
      </c>
      <c r="C50" s="71" t="s">
        <v>30</v>
      </c>
      <c r="D50" s="71">
        <v>91924.0</v>
      </c>
      <c r="E50" s="87" t="s">
        <v>110</v>
      </c>
      <c r="F50" s="71" t="s">
        <v>34</v>
      </c>
      <c r="G50" s="73">
        <v>144.0</v>
      </c>
      <c r="H50" s="74">
        <v>3.4</v>
      </c>
      <c r="I50" s="121">
        <v>0.2319</v>
      </c>
      <c r="J50" s="74">
        <f t="shared" si="9"/>
        <v>4.18846</v>
      </c>
      <c r="K50" s="122">
        <f t="shared" si="10"/>
        <v>603.13824</v>
      </c>
      <c r="L50" s="128"/>
      <c r="M50" s="128"/>
      <c r="N50" s="128"/>
      <c r="O50" s="128"/>
      <c r="P50" s="128"/>
      <c r="Q50" s="128"/>
    </row>
    <row r="51" ht="14.25" customHeight="1">
      <c r="A51" s="128"/>
      <c r="B51" s="132" t="s">
        <v>111</v>
      </c>
      <c r="C51" s="71" t="s">
        <v>30</v>
      </c>
      <c r="D51" s="71">
        <v>91926.0</v>
      </c>
      <c r="E51" s="87" t="s">
        <v>112</v>
      </c>
      <c r="F51" s="71" t="s">
        <v>34</v>
      </c>
      <c r="G51" s="73">
        <v>210.0</v>
      </c>
      <c r="H51" s="74">
        <v>4.89</v>
      </c>
      <c r="I51" s="121">
        <v>0.2319</v>
      </c>
      <c r="J51" s="74">
        <f t="shared" si="9"/>
        <v>6.023991</v>
      </c>
      <c r="K51" s="122">
        <f t="shared" si="10"/>
        <v>1265.03811</v>
      </c>
      <c r="L51" s="128"/>
      <c r="M51" s="128"/>
      <c r="N51" s="128"/>
      <c r="O51" s="128"/>
      <c r="P51" s="128"/>
      <c r="Q51" s="128"/>
    </row>
    <row r="52" ht="14.25" customHeight="1">
      <c r="A52" s="128"/>
      <c r="B52" s="133" t="s">
        <v>113</v>
      </c>
      <c r="C52" s="64" t="s">
        <v>30</v>
      </c>
      <c r="D52" s="64">
        <v>91930.0</v>
      </c>
      <c r="E52" s="96" t="s">
        <v>114</v>
      </c>
      <c r="F52" s="64" t="s">
        <v>34</v>
      </c>
      <c r="G52" s="66">
        <v>60.0</v>
      </c>
      <c r="H52" s="67">
        <v>10.46</v>
      </c>
      <c r="I52" s="127">
        <v>0.2319</v>
      </c>
      <c r="J52" s="67">
        <f t="shared" si="9"/>
        <v>12.885674</v>
      </c>
      <c r="K52" s="126">
        <f t="shared" si="10"/>
        <v>773.14044</v>
      </c>
      <c r="L52" s="128"/>
      <c r="M52" s="128"/>
      <c r="N52" s="128"/>
      <c r="O52" s="128"/>
      <c r="P52" s="128"/>
      <c r="Q52" s="128"/>
    </row>
    <row r="53" ht="14.25" customHeight="1">
      <c r="A53" s="128"/>
      <c r="B53" s="77">
        <v>7.0</v>
      </c>
      <c r="C53" s="78"/>
      <c r="D53" s="78"/>
      <c r="E53" s="114" t="s">
        <v>115</v>
      </c>
      <c r="F53" s="78"/>
      <c r="G53" s="106"/>
      <c r="H53" s="81"/>
      <c r="I53" s="82"/>
      <c r="J53" s="81"/>
      <c r="K53" s="101">
        <f>K54</f>
        <v>179857.4</v>
      </c>
      <c r="L53" s="128"/>
      <c r="M53" s="128"/>
      <c r="N53" s="128"/>
      <c r="O53" s="128"/>
      <c r="P53" s="128"/>
      <c r="Q53" s="128"/>
    </row>
    <row r="54" ht="14.25" customHeight="1">
      <c r="A54" s="128"/>
      <c r="B54" s="134" t="s">
        <v>116</v>
      </c>
      <c r="C54" s="135" t="s">
        <v>37</v>
      </c>
      <c r="D54" s="135"/>
      <c r="E54" s="136" t="s">
        <v>117</v>
      </c>
      <c r="F54" s="135" t="s">
        <v>96</v>
      </c>
      <c r="G54" s="137">
        <v>1.0</v>
      </c>
      <c r="H54" s="138">
        <v>146000.0</v>
      </c>
      <c r="I54" s="139">
        <v>0.2319</v>
      </c>
      <c r="J54" s="140">
        <f>H54*1.2319</f>
        <v>179857.4</v>
      </c>
      <c r="K54" s="141">
        <f>J54*G54</f>
        <v>179857.4</v>
      </c>
      <c r="L54" s="128"/>
      <c r="M54" s="128"/>
      <c r="N54" s="128"/>
      <c r="O54" s="128"/>
      <c r="P54" s="128"/>
      <c r="Q54" s="128"/>
    </row>
    <row r="55" ht="14.25" customHeight="1">
      <c r="A55" s="46"/>
      <c r="B55" s="142"/>
      <c r="C55" s="142"/>
      <c r="D55" s="142"/>
      <c r="E55" s="143"/>
      <c r="F55" s="144"/>
      <c r="G55" s="145"/>
      <c r="H55" s="146"/>
      <c r="I55" s="147"/>
      <c r="J55" s="146"/>
      <c r="K55" s="146"/>
      <c r="L55" s="46"/>
      <c r="M55" s="46"/>
      <c r="N55" s="46"/>
      <c r="O55" s="46"/>
      <c r="P55" s="46"/>
      <c r="Q55" s="46"/>
    </row>
    <row r="56" ht="14.25" customHeight="1">
      <c r="B56" s="142"/>
      <c r="C56" s="142"/>
      <c r="D56" s="142"/>
      <c r="E56" s="143"/>
      <c r="F56" s="144"/>
      <c r="G56" s="145"/>
      <c r="H56" s="146"/>
      <c r="I56" s="148"/>
      <c r="J56" s="146"/>
      <c r="K56" s="146"/>
    </row>
    <row r="57" ht="14.25" customHeight="1">
      <c r="B57" s="149" t="s">
        <v>118</v>
      </c>
      <c r="C57" s="3"/>
      <c r="D57" s="3"/>
      <c r="E57" s="4"/>
      <c r="F57" s="144"/>
      <c r="G57" s="145"/>
      <c r="H57" s="146"/>
      <c r="I57" s="147"/>
      <c r="J57" s="150" t="s">
        <v>119</v>
      </c>
      <c r="K57" s="151">
        <f>K53+K42+K32+K30+K22+K14+K10</f>
        <v>435423.8595</v>
      </c>
    </row>
    <row r="58" ht="14.25" customHeight="1">
      <c r="B58" s="20"/>
      <c r="E58" s="21"/>
      <c r="F58" s="144"/>
      <c r="G58" s="145"/>
      <c r="H58" s="146"/>
      <c r="I58" s="152"/>
      <c r="J58" s="146"/>
      <c r="K58" s="153"/>
    </row>
    <row r="59" ht="39.0" customHeight="1">
      <c r="B59" s="5"/>
      <c r="C59" s="6"/>
      <c r="D59" s="6"/>
      <c r="E59" s="7"/>
      <c r="F59" s="144"/>
      <c r="G59" s="145"/>
      <c r="H59" s="146"/>
      <c r="I59" s="152"/>
      <c r="J59" s="146"/>
      <c r="K59" s="153"/>
    </row>
    <row r="60" ht="24.75" customHeight="1">
      <c r="B60" s="142"/>
      <c r="C60" s="142"/>
      <c r="D60" s="142"/>
      <c r="E60" s="143"/>
      <c r="F60" s="144"/>
      <c r="G60" s="145"/>
      <c r="H60" s="146"/>
      <c r="I60" s="152"/>
      <c r="J60" s="146"/>
      <c r="K60" s="153"/>
    </row>
    <row r="61" ht="14.25" customHeight="1">
      <c r="B61" s="142"/>
      <c r="C61" s="142"/>
      <c r="D61" s="142"/>
      <c r="E61" s="143"/>
      <c r="F61" s="144"/>
      <c r="G61" s="145"/>
      <c r="H61" s="146"/>
      <c r="I61" s="147"/>
      <c r="J61" s="146"/>
      <c r="K61" s="146"/>
    </row>
    <row r="62" ht="14.25" customHeight="1">
      <c r="B62" s="142"/>
      <c r="C62" s="142"/>
      <c r="D62" s="142"/>
      <c r="E62" s="143"/>
      <c r="F62" s="144"/>
      <c r="G62" s="145"/>
      <c r="H62" s="146"/>
      <c r="I62" s="147"/>
      <c r="J62" s="146"/>
      <c r="K62" s="146"/>
    </row>
    <row r="63" ht="14.25" customHeight="1">
      <c r="B63" s="142"/>
      <c r="C63" s="142"/>
      <c r="D63" s="142"/>
      <c r="E63" s="143"/>
      <c r="F63" s="144"/>
      <c r="G63" s="145"/>
      <c r="H63" s="146"/>
      <c r="I63" s="154"/>
      <c r="J63" s="154"/>
      <c r="K63" s="154"/>
    </row>
    <row r="64" ht="14.25" customHeight="1">
      <c r="B64" s="142"/>
      <c r="C64" s="142"/>
      <c r="D64" s="142"/>
      <c r="E64" s="143"/>
      <c r="F64" s="144"/>
      <c r="G64" s="145"/>
      <c r="H64" s="146"/>
      <c r="I64" s="154"/>
      <c r="J64" s="154"/>
      <c r="K64" s="154"/>
    </row>
    <row r="65" ht="14.25" customHeight="1">
      <c r="B65" s="154"/>
      <c r="C65" s="154"/>
      <c r="D65" s="154"/>
      <c r="E65" s="155"/>
      <c r="F65" s="154"/>
      <c r="G65" s="154"/>
      <c r="H65" s="154"/>
      <c r="I65" s="148"/>
      <c r="J65" s="156"/>
      <c r="K65" s="156"/>
    </row>
    <row r="66" ht="14.25" customHeight="1">
      <c r="B66" s="154"/>
      <c r="C66" s="154"/>
      <c r="D66" s="154"/>
      <c r="E66" s="155"/>
      <c r="F66" s="154"/>
      <c r="G66" s="154"/>
      <c r="H66" s="154"/>
      <c r="I66" s="148"/>
      <c r="J66" s="156"/>
      <c r="K66" s="156"/>
    </row>
    <row r="67" ht="15.0" customHeight="1">
      <c r="B67" s="157"/>
      <c r="C67" s="157"/>
      <c r="D67" s="157"/>
      <c r="E67" s="158"/>
      <c r="F67" s="159"/>
      <c r="G67" s="160"/>
      <c r="H67" s="156"/>
      <c r="I67" s="148"/>
      <c r="J67" s="156"/>
      <c r="K67" s="156"/>
    </row>
    <row r="68" ht="15.0" customHeight="1">
      <c r="B68" s="157"/>
      <c r="C68" s="157"/>
      <c r="D68" s="157"/>
      <c r="E68" s="158"/>
      <c r="F68" s="159"/>
      <c r="G68" s="160"/>
      <c r="H68" s="156"/>
      <c r="I68" s="154"/>
      <c r="J68" s="154"/>
      <c r="K68" s="154"/>
    </row>
    <row r="69" ht="14.25" customHeight="1">
      <c r="B69" s="157"/>
      <c r="C69" s="157"/>
      <c r="D69" s="157"/>
      <c r="E69" s="158"/>
      <c r="F69" s="159"/>
      <c r="G69" s="160"/>
      <c r="H69" s="156"/>
      <c r="I69" s="154"/>
      <c r="J69" s="154"/>
      <c r="K69" s="154"/>
    </row>
    <row r="70" ht="14.25" customHeight="1">
      <c r="B70" s="154"/>
      <c r="C70" s="154"/>
      <c r="D70" s="154"/>
      <c r="E70" s="155"/>
      <c r="F70" s="154"/>
      <c r="G70" s="154"/>
      <c r="H70" s="154"/>
      <c r="I70" s="161"/>
      <c r="J70" s="162"/>
      <c r="K70" s="162"/>
    </row>
    <row r="71" ht="14.25" customHeight="1">
      <c r="B71" s="154"/>
      <c r="C71" s="154"/>
      <c r="D71" s="154"/>
      <c r="E71" s="155"/>
      <c r="F71" s="154"/>
      <c r="G71" s="154"/>
      <c r="H71" s="154"/>
      <c r="I71" s="148"/>
      <c r="J71" s="156"/>
      <c r="K71" s="156"/>
    </row>
    <row r="72" ht="15.0" customHeight="1">
      <c r="B72" s="163"/>
      <c r="C72" s="163"/>
      <c r="D72" s="163"/>
      <c r="E72" s="164"/>
      <c r="F72" s="165"/>
      <c r="G72" s="166"/>
      <c r="H72" s="162"/>
      <c r="I72" s="148"/>
      <c r="J72" s="156"/>
      <c r="K72" s="156"/>
    </row>
    <row r="73" ht="15.0" customHeight="1">
      <c r="B73" s="157"/>
      <c r="C73" s="157"/>
      <c r="D73" s="157"/>
      <c r="E73" s="158"/>
      <c r="F73" s="159"/>
      <c r="G73" s="160"/>
      <c r="H73" s="156"/>
      <c r="I73" s="148"/>
      <c r="J73" s="156"/>
      <c r="K73" s="156"/>
    </row>
    <row r="74" ht="14.25" customHeight="1">
      <c r="B74" s="157"/>
      <c r="C74" s="157"/>
      <c r="D74" s="157"/>
      <c r="E74" s="158"/>
      <c r="F74" s="159"/>
      <c r="G74" s="160"/>
      <c r="H74" s="156"/>
      <c r="I74" s="148"/>
      <c r="J74" s="156"/>
      <c r="K74" s="156"/>
    </row>
    <row r="75" ht="14.25" customHeight="1">
      <c r="B75" s="157"/>
      <c r="C75" s="157"/>
      <c r="D75" s="157"/>
      <c r="E75" s="158"/>
      <c r="F75" s="159"/>
      <c r="G75" s="160"/>
      <c r="H75" s="156"/>
      <c r="I75" s="148"/>
      <c r="J75" s="156"/>
      <c r="K75" s="156"/>
    </row>
    <row r="76" ht="14.25" customHeight="1">
      <c r="B76" s="157"/>
      <c r="C76" s="157"/>
      <c r="D76" s="157"/>
      <c r="E76" s="158"/>
      <c r="F76" s="159"/>
      <c r="G76" s="160"/>
      <c r="H76" s="156"/>
      <c r="I76" s="148"/>
      <c r="J76" s="156"/>
      <c r="K76" s="156"/>
    </row>
    <row r="77" ht="14.25" customHeight="1">
      <c r="B77" s="157"/>
      <c r="C77" s="157"/>
      <c r="D77" s="157"/>
      <c r="E77" s="158"/>
      <c r="F77" s="159"/>
      <c r="G77" s="160"/>
      <c r="H77" s="156"/>
      <c r="I77" s="148"/>
      <c r="J77" s="156"/>
      <c r="K77" s="156"/>
    </row>
    <row r="78" ht="14.25" customHeight="1">
      <c r="B78" s="157"/>
      <c r="C78" s="157"/>
      <c r="D78" s="157"/>
      <c r="E78" s="158"/>
      <c r="F78" s="159"/>
      <c r="G78" s="160"/>
      <c r="H78" s="156"/>
      <c r="I78" s="148"/>
      <c r="J78" s="156"/>
      <c r="K78" s="156"/>
    </row>
    <row r="79" ht="14.25" customHeight="1">
      <c r="B79" s="157"/>
      <c r="C79" s="157"/>
      <c r="D79" s="157"/>
      <c r="E79" s="158"/>
      <c r="F79" s="159"/>
      <c r="G79" s="160"/>
      <c r="H79" s="156"/>
      <c r="I79" s="148"/>
      <c r="J79" s="156"/>
      <c r="K79" s="156"/>
    </row>
    <row r="80" ht="14.25" customHeight="1">
      <c r="B80" s="157"/>
      <c r="C80" s="157"/>
      <c r="D80" s="157"/>
      <c r="E80" s="158"/>
      <c r="F80" s="159"/>
      <c r="G80" s="160"/>
      <c r="H80" s="156"/>
      <c r="I80" s="148"/>
      <c r="J80" s="156"/>
      <c r="K80" s="156"/>
    </row>
    <row r="81" ht="14.25" customHeight="1">
      <c r="B81" s="157"/>
      <c r="C81" s="157"/>
      <c r="D81" s="157"/>
      <c r="E81" s="158"/>
      <c r="F81" s="159"/>
      <c r="G81" s="160"/>
      <c r="H81" s="156"/>
      <c r="I81" s="148"/>
      <c r="J81" s="156"/>
      <c r="K81" s="156"/>
    </row>
    <row r="82" ht="14.25" customHeight="1">
      <c r="B82" s="157"/>
      <c r="C82" s="157"/>
      <c r="D82" s="157"/>
      <c r="E82" s="158"/>
      <c r="F82" s="159"/>
      <c r="G82" s="160"/>
      <c r="H82" s="156"/>
      <c r="I82" s="148"/>
      <c r="J82" s="156"/>
      <c r="K82" s="156"/>
    </row>
    <row r="83" ht="14.25" customHeight="1">
      <c r="B83" s="157"/>
      <c r="C83" s="157"/>
      <c r="D83" s="157"/>
      <c r="E83" s="158"/>
      <c r="F83" s="159"/>
      <c r="G83" s="160"/>
      <c r="H83" s="156"/>
      <c r="I83" s="148"/>
      <c r="J83" s="156"/>
      <c r="K83" s="156"/>
    </row>
    <row r="84" ht="14.25" customHeight="1">
      <c r="B84" s="157"/>
      <c r="C84" s="157"/>
      <c r="D84" s="157"/>
      <c r="E84" s="158"/>
      <c r="F84" s="159"/>
      <c r="G84" s="160"/>
      <c r="H84" s="156"/>
      <c r="I84" s="148"/>
      <c r="J84" s="156"/>
      <c r="K84" s="156"/>
    </row>
    <row r="85" ht="14.25" customHeight="1">
      <c r="B85" s="157"/>
      <c r="C85" s="157"/>
      <c r="D85" s="157"/>
      <c r="E85" s="158"/>
      <c r="F85" s="159"/>
      <c r="G85" s="160"/>
      <c r="H85" s="156"/>
      <c r="I85" s="148"/>
      <c r="J85" s="156"/>
      <c r="K85" s="156"/>
    </row>
    <row r="86" ht="14.25" customHeight="1">
      <c r="B86" s="157"/>
      <c r="C86" s="157"/>
      <c r="D86" s="157"/>
      <c r="E86" s="158"/>
      <c r="F86" s="159"/>
      <c r="G86" s="160"/>
      <c r="H86" s="156"/>
      <c r="I86" s="148"/>
      <c r="J86" s="156"/>
      <c r="K86" s="156"/>
    </row>
    <row r="87" ht="14.25" customHeight="1">
      <c r="B87" s="157"/>
      <c r="C87" s="157"/>
      <c r="D87" s="157"/>
      <c r="E87" s="158"/>
      <c r="F87" s="159"/>
      <c r="G87" s="160"/>
      <c r="H87" s="156"/>
      <c r="I87" s="148"/>
      <c r="J87" s="156"/>
      <c r="K87" s="156"/>
    </row>
    <row r="88" ht="14.25" customHeight="1">
      <c r="B88" s="157"/>
      <c r="C88" s="157"/>
      <c r="D88" s="157"/>
      <c r="E88" s="158"/>
      <c r="F88" s="159"/>
      <c r="G88" s="160"/>
      <c r="H88" s="156"/>
      <c r="I88" s="148"/>
      <c r="J88" s="156"/>
      <c r="K88" s="156"/>
    </row>
    <row r="89" ht="14.25" customHeight="1">
      <c r="B89" s="157"/>
      <c r="C89" s="157"/>
      <c r="D89" s="157"/>
      <c r="E89" s="158"/>
      <c r="F89" s="159"/>
      <c r="G89" s="160"/>
      <c r="H89" s="156"/>
      <c r="I89" s="148"/>
      <c r="J89" s="156"/>
      <c r="K89" s="156"/>
    </row>
    <row r="90" ht="14.25" customHeight="1">
      <c r="B90" s="157"/>
      <c r="C90" s="157"/>
      <c r="D90" s="157"/>
      <c r="E90" s="158"/>
      <c r="F90" s="159"/>
      <c r="G90" s="160"/>
      <c r="H90" s="156"/>
      <c r="I90" s="148"/>
      <c r="J90" s="156"/>
      <c r="K90" s="156"/>
    </row>
    <row r="91" ht="14.25" customHeight="1">
      <c r="B91" s="157"/>
      <c r="C91" s="157"/>
      <c r="D91" s="157"/>
      <c r="E91" s="158"/>
      <c r="F91" s="159"/>
      <c r="G91" s="160"/>
      <c r="H91" s="156"/>
      <c r="I91" s="148"/>
      <c r="J91" s="156"/>
      <c r="K91" s="156"/>
    </row>
    <row r="92" ht="14.25" customHeight="1">
      <c r="B92" s="157"/>
      <c r="C92" s="157"/>
      <c r="D92" s="157"/>
      <c r="E92" s="158"/>
      <c r="F92" s="159"/>
      <c r="G92" s="160"/>
      <c r="H92" s="156"/>
      <c r="I92" s="148"/>
      <c r="J92" s="156"/>
      <c r="K92" s="156"/>
    </row>
    <row r="93" ht="14.25" customHeight="1">
      <c r="B93" s="157"/>
      <c r="C93" s="157"/>
      <c r="D93" s="157"/>
      <c r="E93" s="158"/>
      <c r="F93" s="159"/>
      <c r="G93" s="160"/>
      <c r="H93" s="156"/>
      <c r="I93" s="148"/>
      <c r="J93" s="156"/>
      <c r="K93" s="156"/>
    </row>
    <row r="94" ht="14.25" customHeight="1">
      <c r="B94" s="157"/>
      <c r="C94" s="157"/>
      <c r="D94" s="157"/>
      <c r="E94" s="158"/>
      <c r="F94" s="159"/>
      <c r="G94" s="160"/>
      <c r="H94" s="156"/>
      <c r="I94" s="148"/>
      <c r="J94" s="156"/>
      <c r="K94" s="156"/>
    </row>
    <row r="95" ht="14.25" customHeight="1">
      <c r="B95" s="157"/>
      <c r="C95" s="157"/>
      <c r="D95" s="157"/>
      <c r="E95" s="158"/>
      <c r="F95" s="159"/>
      <c r="G95" s="160"/>
      <c r="H95" s="156"/>
      <c r="I95" s="148"/>
      <c r="J95" s="156"/>
      <c r="K95" s="156"/>
    </row>
    <row r="96" ht="14.25" customHeight="1">
      <c r="B96" s="157"/>
      <c r="C96" s="157"/>
      <c r="D96" s="157"/>
      <c r="E96" s="158"/>
      <c r="F96" s="159"/>
      <c r="G96" s="160"/>
      <c r="H96" s="156"/>
      <c r="I96" s="148"/>
      <c r="J96" s="156"/>
      <c r="K96" s="156"/>
    </row>
    <row r="97" ht="14.25" customHeight="1">
      <c r="B97" s="157"/>
      <c r="C97" s="157"/>
      <c r="D97" s="157"/>
      <c r="E97" s="158"/>
      <c r="F97" s="159"/>
      <c r="G97" s="160"/>
      <c r="H97" s="156"/>
      <c r="I97" s="148"/>
      <c r="J97" s="156"/>
      <c r="K97" s="156"/>
    </row>
    <row r="98" ht="14.25" customHeight="1">
      <c r="B98" s="157"/>
      <c r="C98" s="157"/>
      <c r="D98" s="157"/>
      <c r="E98" s="158"/>
      <c r="F98" s="159"/>
      <c r="G98" s="160"/>
      <c r="H98" s="156"/>
      <c r="I98" s="148"/>
      <c r="J98" s="156"/>
      <c r="K98" s="156"/>
    </row>
    <row r="99" ht="14.25" customHeight="1">
      <c r="B99" s="157"/>
      <c r="C99" s="157"/>
      <c r="D99" s="157"/>
      <c r="E99" s="158"/>
      <c r="F99" s="159"/>
      <c r="G99" s="160"/>
      <c r="H99" s="156"/>
      <c r="I99" s="148"/>
      <c r="J99" s="156"/>
      <c r="K99" s="156"/>
    </row>
    <row r="100" ht="14.25" customHeight="1">
      <c r="B100" s="157"/>
      <c r="C100" s="157"/>
      <c r="D100" s="157"/>
      <c r="E100" s="158"/>
      <c r="F100" s="159"/>
      <c r="G100" s="160"/>
      <c r="H100" s="156"/>
      <c r="I100" s="148"/>
      <c r="J100" s="156"/>
      <c r="K100" s="156"/>
    </row>
    <row r="101" ht="14.25" customHeight="1">
      <c r="B101" s="157"/>
      <c r="C101" s="157"/>
      <c r="D101" s="157"/>
      <c r="E101" s="158"/>
      <c r="F101" s="159"/>
      <c r="G101" s="160"/>
      <c r="H101" s="156"/>
      <c r="I101" s="148"/>
      <c r="J101" s="156"/>
      <c r="K101" s="156"/>
    </row>
    <row r="102" ht="14.25" customHeight="1">
      <c r="B102" s="157"/>
      <c r="C102" s="157"/>
      <c r="D102" s="157"/>
      <c r="E102" s="158"/>
      <c r="F102" s="159"/>
      <c r="G102" s="160"/>
      <c r="H102" s="156"/>
      <c r="I102" s="148"/>
      <c r="J102" s="156"/>
      <c r="K102" s="156"/>
    </row>
    <row r="103" ht="14.25" customHeight="1">
      <c r="B103" s="157"/>
      <c r="C103" s="157"/>
      <c r="D103" s="157"/>
      <c r="E103" s="158"/>
      <c r="F103" s="159"/>
      <c r="G103" s="160"/>
      <c r="H103" s="156"/>
      <c r="I103" s="148"/>
      <c r="J103" s="156"/>
      <c r="K103" s="156"/>
    </row>
    <row r="104" ht="14.25" customHeight="1">
      <c r="B104" s="157"/>
      <c r="C104" s="157"/>
      <c r="D104" s="157"/>
      <c r="E104" s="158"/>
      <c r="F104" s="159"/>
      <c r="G104" s="160"/>
      <c r="H104" s="156"/>
      <c r="I104" s="148"/>
      <c r="J104" s="156"/>
      <c r="K104" s="156"/>
    </row>
    <row r="105" ht="14.25" customHeight="1">
      <c r="B105" s="157"/>
      <c r="C105" s="157"/>
      <c r="D105" s="157"/>
      <c r="E105" s="158"/>
      <c r="F105" s="159"/>
      <c r="G105" s="160"/>
      <c r="H105" s="156"/>
      <c r="I105" s="148"/>
      <c r="J105" s="156"/>
      <c r="K105" s="156"/>
    </row>
    <row r="106" ht="14.25" customHeight="1">
      <c r="B106" s="157"/>
      <c r="C106" s="157"/>
      <c r="D106" s="157"/>
      <c r="E106" s="158"/>
      <c r="F106" s="159"/>
      <c r="G106" s="160"/>
      <c r="H106" s="156"/>
      <c r="I106" s="148"/>
      <c r="J106" s="156"/>
      <c r="K106" s="156"/>
    </row>
    <row r="107" ht="14.25" customHeight="1">
      <c r="B107" s="157"/>
      <c r="C107" s="157"/>
      <c r="D107" s="157"/>
      <c r="E107" s="158"/>
      <c r="F107" s="159"/>
      <c r="G107" s="160"/>
      <c r="H107" s="156"/>
      <c r="I107" s="148"/>
      <c r="J107" s="156"/>
      <c r="K107" s="156"/>
    </row>
    <row r="108" ht="14.25" customHeight="1">
      <c r="B108" s="157"/>
      <c r="C108" s="157"/>
      <c r="D108" s="157"/>
      <c r="E108" s="158"/>
      <c r="F108" s="159"/>
      <c r="G108" s="160"/>
      <c r="H108" s="156"/>
      <c r="I108" s="148"/>
      <c r="J108" s="156"/>
      <c r="K108" s="156"/>
    </row>
    <row r="109" ht="14.25" customHeight="1">
      <c r="B109" s="157"/>
      <c r="C109" s="157"/>
      <c r="D109" s="157"/>
      <c r="E109" s="158"/>
      <c r="F109" s="159"/>
      <c r="G109" s="160"/>
      <c r="H109" s="156"/>
      <c r="I109" s="148"/>
      <c r="J109" s="156"/>
      <c r="K109" s="156"/>
    </row>
    <row r="110" ht="14.25" customHeight="1">
      <c r="B110" s="157"/>
      <c r="C110" s="157"/>
      <c r="D110" s="157"/>
      <c r="E110" s="158"/>
      <c r="F110" s="159"/>
      <c r="G110" s="160"/>
      <c r="H110" s="156"/>
      <c r="I110" s="148"/>
      <c r="J110" s="156"/>
      <c r="K110" s="156"/>
    </row>
    <row r="111" ht="14.25" customHeight="1">
      <c r="B111" s="157"/>
      <c r="C111" s="157"/>
      <c r="D111" s="157"/>
      <c r="E111" s="158"/>
      <c r="F111" s="159"/>
      <c r="G111" s="160"/>
      <c r="H111" s="156"/>
      <c r="I111" s="148"/>
      <c r="J111" s="156"/>
      <c r="K111" s="156"/>
    </row>
    <row r="112" ht="14.25" customHeight="1">
      <c r="B112" s="157"/>
      <c r="C112" s="157"/>
      <c r="D112" s="157"/>
      <c r="E112" s="158"/>
      <c r="F112" s="159"/>
      <c r="G112" s="160"/>
      <c r="H112" s="156"/>
      <c r="I112" s="148"/>
      <c r="J112" s="156"/>
      <c r="K112" s="156"/>
    </row>
    <row r="113" ht="14.25" customHeight="1">
      <c r="B113" s="157"/>
      <c r="C113" s="157"/>
      <c r="D113" s="157"/>
      <c r="E113" s="158"/>
      <c r="F113" s="159"/>
      <c r="G113" s="160"/>
      <c r="H113" s="156"/>
      <c r="I113" s="148"/>
      <c r="J113" s="156"/>
      <c r="K113" s="156"/>
    </row>
    <row r="114" ht="14.25" customHeight="1">
      <c r="B114" s="157"/>
      <c r="C114" s="157"/>
      <c r="D114" s="157"/>
      <c r="E114" s="158"/>
      <c r="F114" s="159"/>
      <c r="G114" s="160"/>
      <c r="H114" s="156"/>
      <c r="I114" s="148"/>
      <c r="J114" s="156"/>
      <c r="K114" s="156"/>
    </row>
    <row r="115" ht="14.25" customHeight="1">
      <c r="B115" s="157"/>
      <c r="C115" s="157"/>
      <c r="D115" s="157"/>
      <c r="E115" s="158"/>
      <c r="F115" s="159"/>
      <c r="G115" s="160"/>
      <c r="H115" s="156"/>
      <c r="I115" s="148"/>
      <c r="J115" s="156"/>
      <c r="K115" s="156"/>
    </row>
    <row r="116" ht="14.25" customHeight="1">
      <c r="B116" s="157"/>
      <c r="C116" s="157"/>
      <c r="D116" s="157"/>
      <c r="E116" s="158"/>
      <c r="F116" s="159"/>
      <c r="G116" s="160"/>
      <c r="H116" s="156"/>
      <c r="I116" s="148"/>
      <c r="J116" s="156"/>
      <c r="K116" s="156"/>
    </row>
    <row r="117" ht="14.25" customHeight="1">
      <c r="B117" s="157"/>
      <c r="C117" s="157"/>
      <c r="D117" s="157"/>
      <c r="E117" s="158"/>
      <c r="F117" s="159"/>
      <c r="G117" s="160"/>
      <c r="H117" s="156"/>
      <c r="I117" s="148"/>
      <c r="J117" s="156"/>
      <c r="K117" s="156"/>
    </row>
    <row r="118" ht="14.25" customHeight="1">
      <c r="B118" s="157"/>
      <c r="C118" s="157"/>
      <c r="D118" s="157"/>
      <c r="E118" s="158"/>
      <c r="F118" s="159"/>
      <c r="G118" s="160"/>
      <c r="H118" s="156"/>
      <c r="I118" s="148"/>
      <c r="J118" s="156"/>
      <c r="K118" s="156"/>
    </row>
    <row r="119" ht="14.25" customHeight="1">
      <c r="B119" s="157"/>
      <c r="C119" s="157"/>
      <c r="D119" s="157"/>
      <c r="E119" s="158"/>
      <c r="F119" s="159"/>
      <c r="G119" s="160"/>
      <c r="H119" s="156"/>
      <c r="I119" s="148"/>
      <c r="J119" s="156"/>
      <c r="K119" s="156"/>
    </row>
    <row r="120" ht="14.25" customHeight="1">
      <c r="B120" s="157"/>
      <c r="C120" s="157"/>
      <c r="D120" s="157"/>
      <c r="E120" s="158"/>
      <c r="F120" s="159"/>
      <c r="G120" s="160"/>
      <c r="H120" s="156"/>
      <c r="I120" s="148"/>
      <c r="J120" s="156"/>
      <c r="K120" s="156"/>
    </row>
    <row r="121" ht="14.25" customHeight="1">
      <c r="B121" s="157"/>
      <c r="C121" s="157"/>
      <c r="D121" s="157"/>
      <c r="E121" s="158"/>
      <c r="F121" s="159"/>
      <c r="G121" s="160"/>
      <c r="H121" s="156"/>
      <c r="I121" s="148"/>
      <c r="J121" s="156"/>
      <c r="K121" s="156"/>
    </row>
    <row r="122" ht="14.25" customHeight="1">
      <c r="B122" s="157"/>
      <c r="C122" s="157"/>
      <c r="D122" s="157"/>
      <c r="E122" s="158"/>
      <c r="F122" s="159"/>
      <c r="G122" s="160"/>
      <c r="H122" s="156"/>
      <c r="I122" s="148"/>
      <c r="J122" s="156"/>
      <c r="K122" s="156"/>
    </row>
    <row r="123" ht="14.25" customHeight="1">
      <c r="B123" s="157"/>
      <c r="C123" s="157"/>
      <c r="D123" s="157"/>
      <c r="E123" s="158"/>
      <c r="F123" s="159"/>
      <c r="G123" s="160"/>
      <c r="H123" s="156"/>
      <c r="I123" s="148"/>
      <c r="J123" s="156"/>
      <c r="K123" s="156"/>
    </row>
    <row r="124" ht="14.25" customHeight="1">
      <c r="B124" s="157"/>
      <c r="C124" s="157"/>
      <c r="D124" s="157"/>
      <c r="E124" s="158"/>
      <c r="F124" s="159"/>
      <c r="G124" s="160"/>
      <c r="H124" s="156"/>
      <c r="I124" s="148"/>
      <c r="J124" s="156"/>
      <c r="K124" s="156"/>
    </row>
    <row r="125" ht="14.25" customHeight="1">
      <c r="B125" s="157"/>
      <c r="C125" s="157"/>
      <c r="D125" s="157"/>
      <c r="E125" s="158"/>
      <c r="F125" s="159"/>
      <c r="G125" s="160"/>
      <c r="H125" s="156"/>
      <c r="I125" s="148"/>
      <c r="J125" s="156"/>
      <c r="K125" s="156"/>
    </row>
    <row r="126" ht="14.25" customHeight="1">
      <c r="B126" s="157"/>
      <c r="C126" s="157"/>
      <c r="D126" s="157"/>
      <c r="E126" s="158"/>
      <c r="F126" s="159"/>
      <c r="G126" s="160"/>
      <c r="H126" s="156"/>
      <c r="I126" s="148"/>
      <c r="J126" s="156"/>
      <c r="K126" s="156"/>
    </row>
    <row r="127" ht="14.25" customHeight="1">
      <c r="B127" s="157"/>
      <c r="C127" s="157"/>
      <c r="D127" s="157"/>
      <c r="E127" s="158"/>
      <c r="F127" s="159"/>
      <c r="G127" s="160"/>
      <c r="H127" s="156"/>
      <c r="I127" s="148"/>
      <c r="J127" s="156"/>
      <c r="K127" s="156"/>
    </row>
    <row r="128" ht="14.25" customHeight="1">
      <c r="B128" s="157"/>
      <c r="C128" s="157"/>
      <c r="D128" s="157"/>
      <c r="E128" s="158"/>
      <c r="F128" s="159"/>
      <c r="G128" s="160"/>
      <c r="H128" s="156"/>
      <c r="I128" s="148"/>
      <c r="J128" s="156"/>
      <c r="K128" s="156"/>
    </row>
    <row r="129" ht="14.25" customHeight="1">
      <c r="B129" s="157"/>
      <c r="C129" s="157"/>
      <c r="D129" s="157"/>
      <c r="E129" s="158"/>
      <c r="F129" s="159"/>
      <c r="G129" s="160"/>
      <c r="H129" s="156"/>
      <c r="I129" s="148"/>
      <c r="J129" s="156"/>
      <c r="K129" s="156"/>
    </row>
    <row r="130" ht="14.25" customHeight="1">
      <c r="B130" s="157"/>
      <c r="C130" s="157"/>
      <c r="D130" s="157"/>
      <c r="E130" s="158"/>
      <c r="F130" s="159"/>
      <c r="G130" s="160"/>
      <c r="H130" s="156"/>
      <c r="I130" s="148"/>
      <c r="J130" s="156"/>
      <c r="K130" s="156"/>
    </row>
    <row r="131" ht="14.25" customHeight="1">
      <c r="B131" s="157"/>
      <c r="C131" s="157"/>
      <c r="D131" s="157"/>
      <c r="E131" s="158"/>
      <c r="F131" s="159"/>
      <c r="G131" s="160"/>
      <c r="H131" s="156"/>
      <c r="I131" s="148"/>
      <c r="J131" s="156"/>
      <c r="K131" s="156"/>
    </row>
    <row r="132" ht="14.25" customHeight="1">
      <c r="B132" s="157"/>
      <c r="C132" s="157"/>
      <c r="D132" s="157"/>
      <c r="E132" s="158"/>
      <c r="F132" s="159"/>
      <c r="G132" s="160"/>
      <c r="H132" s="156"/>
      <c r="I132" s="148"/>
      <c r="J132" s="156"/>
      <c r="K132" s="156"/>
    </row>
    <row r="133" ht="14.25" customHeight="1">
      <c r="B133" s="157"/>
      <c r="C133" s="157"/>
      <c r="D133" s="157"/>
      <c r="E133" s="158"/>
      <c r="F133" s="159"/>
      <c r="G133" s="160"/>
      <c r="H133" s="156"/>
      <c r="I133" s="148"/>
      <c r="J133" s="156"/>
      <c r="K133" s="156"/>
    </row>
    <row r="134" ht="14.25" customHeight="1">
      <c r="B134" s="157"/>
      <c r="C134" s="157"/>
      <c r="D134" s="157"/>
      <c r="E134" s="158"/>
      <c r="F134" s="159"/>
      <c r="G134" s="160"/>
      <c r="H134" s="156"/>
      <c r="I134" s="148"/>
      <c r="J134" s="156"/>
      <c r="K134" s="156"/>
    </row>
    <row r="135" ht="14.25" customHeight="1">
      <c r="B135" s="157"/>
      <c r="C135" s="157"/>
      <c r="D135" s="157"/>
      <c r="E135" s="158"/>
      <c r="F135" s="159"/>
      <c r="G135" s="160"/>
      <c r="H135" s="156"/>
      <c r="I135" s="148"/>
      <c r="J135" s="156"/>
      <c r="K135" s="156"/>
    </row>
    <row r="136" ht="14.25" customHeight="1">
      <c r="B136" s="157"/>
      <c r="C136" s="157"/>
      <c r="D136" s="157"/>
      <c r="E136" s="158"/>
      <c r="F136" s="159"/>
      <c r="G136" s="160"/>
      <c r="H136" s="156"/>
      <c r="I136" s="148"/>
      <c r="J136" s="156"/>
      <c r="K136" s="156"/>
    </row>
    <row r="137" ht="14.25" customHeight="1">
      <c r="B137" s="157"/>
      <c r="C137" s="157"/>
      <c r="D137" s="157"/>
      <c r="E137" s="158"/>
      <c r="F137" s="159"/>
      <c r="G137" s="160"/>
      <c r="H137" s="156"/>
      <c r="I137" s="148"/>
      <c r="J137" s="156"/>
      <c r="K137" s="156"/>
    </row>
    <row r="138" ht="14.25" customHeight="1">
      <c r="B138" s="157"/>
      <c r="C138" s="157"/>
      <c r="D138" s="157"/>
      <c r="E138" s="158"/>
      <c r="F138" s="159"/>
      <c r="G138" s="160"/>
      <c r="H138" s="156"/>
      <c r="I138" s="148"/>
      <c r="J138" s="156"/>
      <c r="K138" s="156"/>
    </row>
    <row r="139" ht="14.25" customHeight="1">
      <c r="B139" s="157"/>
      <c r="C139" s="157"/>
      <c r="D139" s="157"/>
      <c r="E139" s="158"/>
      <c r="F139" s="159"/>
      <c r="G139" s="160"/>
      <c r="H139" s="156"/>
      <c r="I139" s="148"/>
      <c r="J139" s="156"/>
      <c r="K139" s="156"/>
    </row>
    <row r="140" ht="14.25" customHeight="1">
      <c r="B140" s="157"/>
      <c r="C140" s="157"/>
      <c r="D140" s="157"/>
      <c r="E140" s="158"/>
      <c r="F140" s="159"/>
      <c r="G140" s="160"/>
      <c r="H140" s="156"/>
      <c r="I140" s="148"/>
      <c r="J140" s="156"/>
      <c r="K140" s="156"/>
    </row>
    <row r="141" ht="14.25" customHeight="1">
      <c r="B141" s="157"/>
      <c r="C141" s="157"/>
      <c r="D141" s="157"/>
      <c r="E141" s="158"/>
      <c r="F141" s="159"/>
      <c r="G141" s="160"/>
      <c r="H141" s="156"/>
      <c r="I141" s="148"/>
      <c r="J141" s="156"/>
      <c r="K141" s="156"/>
    </row>
    <row r="142" ht="14.25" customHeight="1">
      <c r="B142" s="157"/>
      <c r="C142" s="157"/>
      <c r="D142" s="157"/>
      <c r="E142" s="158"/>
      <c r="F142" s="159"/>
      <c r="G142" s="160"/>
      <c r="H142" s="156"/>
      <c r="I142" s="148"/>
      <c r="J142" s="156"/>
      <c r="K142" s="156"/>
    </row>
    <row r="143" ht="14.25" customHeight="1">
      <c r="B143" s="157"/>
      <c r="C143" s="157"/>
      <c r="D143" s="157"/>
      <c r="E143" s="158"/>
      <c r="F143" s="159"/>
      <c r="G143" s="160"/>
      <c r="H143" s="156"/>
      <c r="I143" s="148"/>
      <c r="J143" s="156"/>
      <c r="K143" s="156"/>
    </row>
    <row r="144" ht="14.25" customHeight="1">
      <c r="B144" s="157"/>
      <c r="C144" s="157"/>
      <c r="D144" s="157"/>
      <c r="E144" s="158"/>
      <c r="F144" s="159"/>
      <c r="G144" s="160"/>
      <c r="H144" s="156"/>
      <c r="I144" s="148"/>
      <c r="J144" s="156"/>
      <c r="K144" s="156"/>
    </row>
    <row r="145" ht="14.25" customHeight="1">
      <c r="B145" s="157"/>
      <c r="C145" s="157"/>
      <c r="D145" s="157"/>
      <c r="E145" s="158"/>
      <c r="F145" s="159"/>
      <c r="G145" s="160"/>
      <c r="H145" s="156"/>
      <c r="I145" s="148"/>
      <c r="J145" s="156"/>
      <c r="K145" s="156"/>
    </row>
    <row r="146" ht="14.25" customHeight="1">
      <c r="B146" s="157"/>
      <c r="C146" s="157"/>
      <c r="D146" s="157"/>
      <c r="E146" s="158"/>
      <c r="F146" s="159"/>
      <c r="G146" s="160"/>
      <c r="H146" s="156"/>
      <c r="I146" s="148"/>
      <c r="J146" s="156"/>
      <c r="K146" s="156"/>
    </row>
    <row r="147" ht="14.25" customHeight="1">
      <c r="B147" s="157"/>
      <c r="C147" s="157"/>
      <c r="D147" s="157"/>
      <c r="E147" s="158"/>
      <c r="F147" s="159"/>
      <c r="G147" s="160"/>
      <c r="H147" s="156"/>
      <c r="I147" s="148"/>
      <c r="J147" s="156"/>
      <c r="K147" s="156"/>
    </row>
    <row r="148" ht="14.25" customHeight="1">
      <c r="B148" s="157"/>
      <c r="C148" s="157"/>
      <c r="D148" s="157"/>
      <c r="E148" s="158"/>
      <c r="F148" s="159"/>
      <c r="G148" s="160"/>
      <c r="H148" s="156"/>
      <c r="I148" s="148"/>
      <c r="J148" s="156"/>
      <c r="K148" s="156"/>
    </row>
    <row r="149" ht="14.25" customHeight="1">
      <c r="B149" s="157"/>
      <c r="C149" s="157"/>
      <c r="D149" s="157"/>
      <c r="E149" s="158"/>
      <c r="F149" s="159"/>
      <c r="G149" s="160"/>
      <c r="H149" s="156"/>
      <c r="I149" s="148"/>
      <c r="J149" s="156"/>
      <c r="K149" s="156"/>
    </row>
    <row r="150" ht="14.25" customHeight="1">
      <c r="B150" s="157"/>
      <c r="C150" s="157"/>
      <c r="D150" s="157"/>
      <c r="E150" s="158"/>
      <c r="F150" s="159"/>
      <c r="G150" s="160"/>
      <c r="H150" s="156"/>
      <c r="I150" s="148"/>
      <c r="J150" s="156"/>
      <c r="K150" s="156"/>
    </row>
    <row r="151" ht="14.25" customHeight="1">
      <c r="B151" s="157"/>
      <c r="C151" s="157"/>
      <c r="D151" s="157"/>
      <c r="E151" s="158"/>
      <c r="F151" s="159"/>
      <c r="G151" s="160"/>
      <c r="H151" s="156"/>
      <c r="I151" s="148"/>
      <c r="J151" s="156"/>
      <c r="K151" s="156"/>
    </row>
    <row r="152" ht="14.25" customHeight="1">
      <c r="B152" s="157"/>
      <c r="C152" s="157"/>
      <c r="D152" s="157"/>
      <c r="E152" s="158"/>
      <c r="F152" s="159"/>
      <c r="G152" s="160"/>
      <c r="H152" s="156"/>
      <c r="I152" s="148"/>
      <c r="J152" s="156"/>
      <c r="K152" s="156"/>
    </row>
    <row r="153" ht="14.25" customHeight="1">
      <c r="B153" s="157"/>
      <c r="C153" s="157"/>
      <c r="D153" s="157"/>
      <c r="E153" s="158"/>
      <c r="F153" s="159"/>
      <c r="G153" s="160"/>
      <c r="H153" s="156"/>
      <c r="I153" s="148"/>
      <c r="J153" s="156"/>
      <c r="K153" s="156"/>
    </row>
    <row r="154" ht="14.25" customHeight="1">
      <c r="B154" s="157"/>
      <c r="C154" s="157"/>
      <c r="D154" s="157"/>
      <c r="E154" s="158"/>
      <c r="F154" s="159"/>
      <c r="G154" s="160"/>
      <c r="H154" s="156"/>
      <c r="I154" s="148"/>
      <c r="J154" s="156"/>
      <c r="K154" s="156"/>
    </row>
    <row r="155" ht="14.25" customHeight="1">
      <c r="B155" s="157"/>
      <c r="C155" s="157"/>
      <c r="D155" s="157"/>
      <c r="E155" s="158"/>
      <c r="F155" s="159"/>
      <c r="G155" s="160"/>
      <c r="H155" s="156"/>
      <c r="I155" s="148"/>
      <c r="J155" s="156"/>
      <c r="K155" s="156"/>
    </row>
    <row r="156" ht="14.25" customHeight="1">
      <c r="B156" s="157"/>
      <c r="C156" s="157"/>
      <c r="D156" s="157"/>
      <c r="E156" s="158"/>
      <c r="F156" s="159"/>
      <c r="G156" s="160"/>
      <c r="H156" s="156"/>
      <c r="I156" s="148"/>
      <c r="J156" s="156"/>
      <c r="K156" s="156"/>
    </row>
    <row r="157" ht="14.25" customHeight="1">
      <c r="B157" s="157"/>
      <c r="C157" s="157"/>
      <c r="D157" s="157"/>
      <c r="E157" s="158"/>
      <c r="F157" s="159"/>
      <c r="G157" s="160"/>
      <c r="H157" s="156"/>
      <c r="I157" s="148"/>
      <c r="J157" s="156"/>
      <c r="K157" s="156"/>
    </row>
    <row r="158" ht="14.25" customHeight="1">
      <c r="B158" s="157"/>
      <c r="C158" s="157"/>
      <c r="D158" s="157"/>
      <c r="E158" s="158"/>
      <c r="F158" s="159"/>
      <c r="G158" s="160"/>
      <c r="H158" s="156"/>
      <c r="I158" s="148"/>
      <c r="J158" s="156"/>
      <c r="K158" s="156"/>
    </row>
    <row r="159" ht="14.25" customHeight="1">
      <c r="B159" s="157"/>
      <c r="C159" s="157"/>
      <c r="D159" s="157"/>
      <c r="E159" s="158"/>
      <c r="F159" s="159"/>
      <c r="G159" s="160"/>
      <c r="H159" s="156"/>
      <c r="I159" s="148"/>
      <c r="J159" s="156"/>
      <c r="K159" s="156"/>
    </row>
    <row r="160" ht="14.25" customHeight="1">
      <c r="B160" s="157"/>
      <c r="C160" s="157"/>
      <c r="D160" s="157"/>
      <c r="E160" s="158"/>
      <c r="F160" s="159"/>
      <c r="G160" s="160"/>
      <c r="H160" s="156"/>
      <c r="I160" s="148"/>
      <c r="J160" s="156"/>
      <c r="K160" s="156"/>
    </row>
    <row r="161" ht="14.25" customHeight="1">
      <c r="B161" s="157"/>
      <c r="C161" s="157"/>
      <c r="D161" s="157"/>
      <c r="E161" s="158"/>
      <c r="F161" s="159"/>
      <c r="G161" s="160"/>
      <c r="H161" s="156"/>
      <c r="I161" s="148"/>
      <c r="J161" s="156"/>
      <c r="K161" s="156"/>
    </row>
    <row r="162" ht="14.25" customHeight="1">
      <c r="B162" s="157"/>
      <c r="C162" s="157"/>
      <c r="D162" s="157"/>
      <c r="E162" s="158"/>
      <c r="F162" s="159"/>
      <c r="G162" s="160"/>
      <c r="H162" s="156"/>
      <c r="I162" s="148"/>
      <c r="J162" s="156"/>
      <c r="K162" s="156"/>
    </row>
    <row r="163" ht="14.25" customHeight="1">
      <c r="B163" s="157"/>
      <c r="C163" s="157"/>
      <c r="D163" s="157"/>
      <c r="E163" s="158"/>
      <c r="F163" s="159"/>
      <c r="G163" s="160"/>
      <c r="H163" s="156"/>
      <c r="I163" s="148"/>
      <c r="J163" s="156"/>
      <c r="K163" s="156"/>
    </row>
    <row r="164" ht="14.25" customHeight="1">
      <c r="B164" s="157"/>
      <c r="C164" s="157"/>
      <c r="D164" s="157"/>
      <c r="E164" s="158"/>
      <c r="F164" s="159"/>
      <c r="G164" s="160"/>
      <c r="H164" s="156"/>
      <c r="I164" s="148"/>
      <c r="J164" s="156"/>
      <c r="K164" s="156"/>
    </row>
    <row r="165" ht="14.25" customHeight="1">
      <c r="B165" s="157"/>
      <c r="C165" s="157"/>
      <c r="D165" s="157"/>
      <c r="E165" s="158"/>
      <c r="F165" s="159"/>
      <c r="G165" s="160"/>
      <c r="H165" s="156"/>
      <c r="I165" s="148"/>
      <c r="J165" s="156"/>
      <c r="K165" s="156"/>
    </row>
    <row r="166" ht="14.25" customHeight="1">
      <c r="B166" s="157"/>
      <c r="C166" s="157"/>
      <c r="D166" s="157"/>
      <c r="E166" s="158"/>
      <c r="F166" s="159"/>
      <c r="G166" s="160"/>
      <c r="H166" s="156"/>
      <c r="I166" s="148"/>
      <c r="J166" s="156"/>
      <c r="K166" s="156"/>
    </row>
    <row r="167" ht="14.25" customHeight="1">
      <c r="B167" s="157"/>
      <c r="C167" s="157"/>
      <c r="D167" s="157"/>
      <c r="E167" s="158"/>
      <c r="F167" s="159"/>
      <c r="G167" s="160"/>
      <c r="H167" s="156"/>
      <c r="I167" s="148"/>
      <c r="J167" s="156"/>
      <c r="K167" s="156"/>
    </row>
    <row r="168" ht="14.25" customHeight="1">
      <c r="B168" s="157"/>
      <c r="C168" s="157"/>
      <c r="D168" s="157"/>
      <c r="E168" s="158"/>
      <c r="F168" s="159"/>
      <c r="G168" s="160"/>
      <c r="H168" s="156"/>
      <c r="I168" s="148"/>
      <c r="J168" s="156"/>
      <c r="K168" s="156"/>
    </row>
    <row r="169" ht="14.25" customHeight="1">
      <c r="B169" s="157"/>
      <c r="C169" s="157"/>
      <c r="D169" s="157"/>
      <c r="E169" s="158"/>
      <c r="F169" s="159"/>
      <c r="G169" s="160"/>
      <c r="H169" s="156"/>
      <c r="I169" s="148"/>
      <c r="J169" s="156"/>
      <c r="K169" s="156"/>
    </row>
    <row r="170" ht="14.25" customHeight="1">
      <c r="B170" s="157"/>
      <c r="C170" s="157"/>
      <c r="D170" s="157"/>
      <c r="E170" s="158"/>
      <c r="F170" s="159"/>
      <c r="G170" s="160"/>
      <c r="H170" s="156"/>
      <c r="I170" s="148"/>
      <c r="J170" s="156"/>
      <c r="K170" s="156"/>
    </row>
    <row r="171" ht="14.25" customHeight="1">
      <c r="B171" s="157"/>
      <c r="C171" s="157"/>
      <c r="D171" s="157"/>
      <c r="E171" s="158"/>
      <c r="F171" s="159"/>
      <c r="G171" s="160"/>
      <c r="H171" s="156"/>
      <c r="I171" s="148"/>
      <c r="J171" s="156"/>
      <c r="K171" s="156"/>
    </row>
    <row r="172" ht="14.25" customHeight="1">
      <c r="B172" s="157"/>
      <c r="C172" s="157"/>
      <c r="D172" s="157"/>
      <c r="E172" s="158"/>
      <c r="F172" s="159"/>
      <c r="G172" s="160"/>
      <c r="H172" s="156"/>
      <c r="I172" s="148"/>
      <c r="J172" s="156"/>
      <c r="K172" s="156"/>
    </row>
    <row r="173" ht="14.25" customHeight="1">
      <c r="B173" s="157"/>
      <c r="C173" s="157"/>
      <c r="D173" s="157"/>
      <c r="E173" s="158"/>
      <c r="F173" s="159"/>
      <c r="G173" s="160"/>
      <c r="H173" s="156"/>
      <c r="I173" s="148"/>
      <c r="J173" s="156"/>
      <c r="K173" s="156"/>
    </row>
    <row r="174" ht="14.25" customHeight="1">
      <c r="B174" s="157"/>
      <c r="C174" s="157"/>
      <c r="D174" s="157"/>
      <c r="E174" s="158"/>
      <c r="F174" s="159"/>
      <c r="G174" s="160"/>
      <c r="H174" s="156"/>
      <c r="I174" s="148"/>
      <c r="J174" s="156"/>
      <c r="K174" s="156"/>
    </row>
    <row r="175" ht="14.25" customHeight="1">
      <c r="B175" s="157"/>
      <c r="C175" s="157"/>
      <c r="D175" s="157"/>
      <c r="E175" s="158"/>
      <c r="F175" s="159"/>
      <c r="G175" s="160"/>
      <c r="H175" s="156"/>
      <c r="I175" s="148"/>
      <c r="J175" s="156"/>
      <c r="K175" s="156"/>
    </row>
    <row r="176" ht="14.25" customHeight="1">
      <c r="B176" s="157"/>
      <c r="C176" s="157"/>
      <c r="D176" s="157"/>
      <c r="E176" s="158"/>
      <c r="F176" s="159"/>
      <c r="G176" s="160"/>
      <c r="H176" s="156"/>
      <c r="I176" s="148"/>
      <c r="J176" s="156"/>
      <c r="K176" s="156"/>
    </row>
    <row r="177" ht="14.25" customHeight="1">
      <c r="B177" s="157"/>
      <c r="C177" s="157"/>
      <c r="D177" s="157"/>
      <c r="E177" s="158"/>
      <c r="F177" s="159"/>
      <c r="G177" s="160"/>
      <c r="H177" s="156"/>
      <c r="I177" s="148"/>
      <c r="J177" s="156"/>
      <c r="K177" s="156"/>
    </row>
    <row r="178" ht="14.25" customHeight="1">
      <c r="B178" s="157"/>
      <c r="C178" s="157"/>
      <c r="D178" s="157"/>
      <c r="E178" s="158"/>
      <c r="F178" s="159"/>
      <c r="G178" s="160"/>
      <c r="H178" s="156"/>
      <c r="I178" s="148"/>
      <c r="J178" s="156"/>
      <c r="K178" s="156"/>
    </row>
    <row r="179" ht="14.25" customHeight="1">
      <c r="B179" s="157"/>
      <c r="C179" s="157"/>
      <c r="D179" s="157"/>
      <c r="E179" s="158"/>
      <c r="F179" s="159"/>
      <c r="G179" s="160"/>
      <c r="H179" s="156"/>
      <c r="I179" s="148"/>
      <c r="J179" s="156"/>
      <c r="K179" s="156"/>
    </row>
    <row r="180" ht="14.25" customHeight="1">
      <c r="B180" s="157"/>
      <c r="C180" s="157"/>
      <c r="D180" s="157"/>
      <c r="E180" s="158"/>
      <c r="F180" s="159"/>
      <c r="G180" s="160"/>
      <c r="H180" s="156"/>
      <c r="I180" s="148"/>
      <c r="J180" s="156"/>
      <c r="K180" s="156"/>
    </row>
    <row r="181" ht="14.25" customHeight="1">
      <c r="B181" s="157"/>
      <c r="C181" s="157"/>
      <c r="D181" s="157"/>
      <c r="E181" s="158"/>
      <c r="F181" s="159"/>
      <c r="G181" s="160"/>
      <c r="H181" s="156"/>
      <c r="I181" s="148"/>
      <c r="J181" s="156"/>
      <c r="K181" s="156"/>
    </row>
    <row r="182" ht="14.25" customHeight="1">
      <c r="B182" s="157"/>
      <c r="C182" s="157"/>
      <c r="D182" s="157"/>
      <c r="E182" s="158"/>
      <c r="F182" s="159"/>
      <c r="G182" s="160"/>
      <c r="H182" s="156"/>
      <c r="I182" s="148"/>
      <c r="J182" s="156"/>
      <c r="K182" s="156"/>
    </row>
    <row r="183" ht="14.25" customHeight="1">
      <c r="B183" s="157"/>
      <c r="C183" s="157"/>
      <c r="D183" s="157"/>
      <c r="E183" s="158"/>
      <c r="F183" s="159"/>
      <c r="G183" s="160"/>
      <c r="H183" s="156"/>
      <c r="I183" s="148"/>
      <c r="J183" s="156"/>
      <c r="K183" s="156"/>
    </row>
    <row r="184" ht="14.25" customHeight="1">
      <c r="B184" s="157"/>
      <c r="C184" s="157"/>
      <c r="D184" s="157"/>
      <c r="E184" s="158"/>
      <c r="F184" s="159"/>
      <c r="G184" s="160"/>
      <c r="H184" s="156"/>
      <c r="I184" s="148"/>
      <c r="J184" s="156"/>
      <c r="K184" s="156"/>
    </row>
    <row r="185" ht="14.25" customHeight="1">
      <c r="B185" s="157"/>
      <c r="C185" s="157"/>
      <c r="D185" s="157"/>
      <c r="E185" s="158"/>
      <c r="F185" s="159"/>
      <c r="G185" s="160"/>
      <c r="H185" s="156"/>
      <c r="I185" s="148"/>
      <c r="J185" s="156"/>
      <c r="K185" s="156"/>
    </row>
    <row r="186" ht="14.25" customHeight="1">
      <c r="B186" s="157"/>
      <c r="C186" s="157"/>
      <c r="D186" s="157"/>
      <c r="E186" s="158"/>
      <c r="F186" s="159"/>
      <c r="G186" s="160"/>
      <c r="H186" s="156"/>
      <c r="I186" s="148"/>
      <c r="J186" s="156"/>
      <c r="K186" s="156"/>
    </row>
    <row r="187" ht="14.25" customHeight="1">
      <c r="B187" s="157"/>
      <c r="C187" s="157"/>
      <c r="D187" s="157"/>
      <c r="E187" s="158"/>
      <c r="F187" s="159"/>
      <c r="G187" s="160"/>
      <c r="H187" s="156"/>
      <c r="I187" s="148"/>
      <c r="J187" s="156"/>
      <c r="K187" s="156"/>
    </row>
    <row r="188" ht="14.25" customHeight="1">
      <c r="B188" s="157"/>
      <c r="C188" s="157"/>
      <c r="D188" s="157"/>
      <c r="E188" s="158"/>
      <c r="F188" s="159"/>
      <c r="G188" s="160"/>
      <c r="H188" s="156"/>
      <c r="I188" s="148"/>
      <c r="J188" s="156"/>
      <c r="K188" s="156"/>
    </row>
    <row r="189" ht="14.25" customHeight="1">
      <c r="B189" s="157"/>
      <c r="C189" s="157"/>
      <c r="D189" s="157"/>
      <c r="E189" s="158"/>
      <c r="F189" s="159"/>
      <c r="G189" s="160"/>
      <c r="H189" s="156"/>
      <c r="I189" s="148"/>
      <c r="J189" s="156"/>
      <c r="K189" s="156"/>
    </row>
    <row r="190" ht="14.25" customHeight="1">
      <c r="B190" s="157"/>
      <c r="C190" s="157"/>
      <c r="D190" s="157"/>
      <c r="E190" s="158"/>
      <c r="F190" s="159"/>
      <c r="G190" s="160"/>
      <c r="H190" s="156"/>
      <c r="I190" s="148"/>
      <c r="J190" s="156"/>
      <c r="K190" s="156"/>
    </row>
    <row r="191" ht="14.25" customHeight="1">
      <c r="B191" s="157"/>
      <c r="C191" s="157"/>
      <c r="D191" s="157"/>
      <c r="E191" s="158"/>
      <c r="F191" s="159"/>
      <c r="G191" s="160"/>
      <c r="H191" s="156"/>
      <c r="I191" s="148"/>
      <c r="J191" s="156"/>
      <c r="K191" s="156"/>
    </row>
    <row r="192" ht="14.25" customHeight="1">
      <c r="B192" s="157"/>
      <c r="C192" s="157"/>
      <c r="D192" s="157"/>
      <c r="E192" s="158"/>
      <c r="F192" s="159"/>
      <c r="G192" s="160"/>
      <c r="H192" s="156"/>
      <c r="I192" s="148"/>
      <c r="J192" s="156"/>
      <c r="K192" s="156"/>
    </row>
    <row r="193" ht="14.25" customHeight="1">
      <c r="B193" s="157"/>
      <c r="C193" s="157"/>
      <c r="D193" s="157"/>
      <c r="E193" s="158"/>
      <c r="F193" s="159"/>
      <c r="G193" s="160"/>
      <c r="H193" s="156"/>
      <c r="I193" s="148"/>
      <c r="J193" s="156"/>
      <c r="K193" s="156"/>
    </row>
    <row r="194" ht="14.25" customHeight="1">
      <c r="B194" s="157"/>
      <c r="C194" s="157"/>
      <c r="D194" s="157"/>
      <c r="E194" s="158"/>
      <c r="F194" s="159"/>
      <c r="G194" s="160"/>
      <c r="H194" s="156"/>
      <c r="I194" s="148"/>
      <c r="J194" s="156"/>
      <c r="K194" s="156"/>
    </row>
    <row r="195" ht="14.25" customHeight="1">
      <c r="B195" s="157"/>
      <c r="C195" s="157"/>
      <c r="D195" s="157"/>
      <c r="E195" s="158"/>
      <c r="F195" s="159"/>
      <c r="G195" s="160"/>
      <c r="H195" s="156"/>
      <c r="I195" s="148"/>
      <c r="J195" s="156"/>
      <c r="K195" s="156"/>
    </row>
    <row r="196" ht="14.25" customHeight="1">
      <c r="B196" s="157"/>
      <c r="C196" s="157"/>
      <c r="D196" s="157"/>
      <c r="E196" s="158"/>
      <c r="F196" s="159"/>
      <c r="G196" s="160"/>
      <c r="H196" s="156"/>
      <c r="I196" s="148"/>
      <c r="J196" s="156"/>
      <c r="K196" s="156"/>
    </row>
    <row r="197" ht="14.25" customHeight="1">
      <c r="B197" s="157"/>
      <c r="C197" s="157"/>
      <c r="D197" s="157"/>
      <c r="E197" s="158"/>
      <c r="F197" s="159"/>
      <c r="G197" s="160"/>
      <c r="H197" s="156"/>
      <c r="I197" s="148"/>
      <c r="J197" s="156"/>
      <c r="K197" s="156"/>
    </row>
    <row r="198" ht="14.25" customHeight="1">
      <c r="B198" s="157"/>
      <c r="C198" s="157"/>
      <c r="D198" s="157"/>
      <c r="E198" s="158"/>
      <c r="F198" s="159"/>
      <c r="G198" s="160"/>
      <c r="H198" s="156"/>
      <c r="I198" s="148"/>
      <c r="J198" s="156"/>
      <c r="K198" s="156"/>
    </row>
    <row r="199" ht="14.25" customHeight="1">
      <c r="B199" s="157"/>
      <c r="C199" s="157"/>
      <c r="D199" s="157"/>
      <c r="E199" s="158"/>
      <c r="F199" s="159"/>
      <c r="G199" s="160"/>
      <c r="H199" s="156"/>
      <c r="I199" s="148"/>
      <c r="J199" s="156"/>
      <c r="K199" s="156"/>
    </row>
    <row r="200" ht="14.25" customHeight="1">
      <c r="B200" s="157"/>
      <c r="C200" s="157"/>
      <c r="D200" s="157"/>
      <c r="E200" s="158"/>
      <c r="F200" s="159"/>
      <c r="G200" s="160"/>
      <c r="H200" s="156"/>
      <c r="I200" s="148"/>
      <c r="J200" s="156"/>
      <c r="K200" s="156"/>
    </row>
    <row r="201" ht="14.25" customHeight="1">
      <c r="B201" s="157"/>
      <c r="C201" s="157"/>
      <c r="D201" s="157"/>
      <c r="E201" s="158"/>
      <c r="F201" s="159"/>
      <c r="G201" s="160"/>
      <c r="H201" s="156"/>
      <c r="I201" s="148"/>
      <c r="J201" s="156"/>
      <c r="K201" s="156"/>
    </row>
    <row r="202" ht="14.25" customHeight="1">
      <c r="B202" s="157"/>
      <c r="C202" s="157"/>
      <c r="D202" s="157"/>
      <c r="E202" s="158"/>
      <c r="F202" s="159"/>
      <c r="G202" s="160"/>
      <c r="H202" s="156"/>
      <c r="I202" s="148"/>
      <c r="J202" s="156"/>
      <c r="K202" s="156"/>
    </row>
    <row r="203" ht="14.25" customHeight="1">
      <c r="B203" s="157"/>
      <c r="C203" s="157"/>
      <c r="D203" s="157"/>
      <c r="E203" s="158"/>
      <c r="F203" s="159"/>
      <c r="G203" s="160"/>
      <c r="H203" s="156"/>
      <c r="I203" s="148"/>
      <c r="J203" s="156"/>
      <c r="K203" s="156"/>
    </row>
    <row r="204" ht="14.25" customHeight="1">
      <c r="B204" s="157"/>
      <c r="C204" s="157"/>
      <c r="D204" s="157"/>
      <c r="E204" s="158"/>
      <c r="F204" s="159"/>
      <c r="G204" s="160"/>
      <c r="H204" s="156"/>
      <c r="I204" s="148"/>
      <c r="J204" s="156"/>
      <c r="K204" s="156"/>
    </row>
    <row r="205" ht="14.25" customHeight="1">
      <c r="B205" s="157"/>
      <c r="C205" s="157"/>
      <c r="D205" s="157"/>
      <c r="E205" s="158"/>
      <c r="F205" s="159"/>
      <c r="G205" s="160"/>
      <c r="H205" s="156"/>
      <c r="I205" s="148"/>
      <c r="J205" s="156"/>
      <c r="K205" s="156"/>
    </row>
    <row r="206" ht="14.25" customHeight="1">
      <c r="B206" s="157"/>
      <c r="C206" s="157"/>
      <c r="D206" s="157"/>
      <c r="E206" s="158"/>
      <c r="F206" s="159"/>
      <c r="G206" s="160"/>
      <c r="H206" s="156"/>
      <c r="I206" s="148"/>
      <c r="J206" s="156"/>
      <c r="K206" s="156"/>
    </row>
    <row r="207" ht="14.25" customHeight="1">
      <c r="B207" s="157"/>
      <c r="C207" s="157"/>
      <c r="D207" s="157"/>
      <c r="E207" s="158"/>
      <c r="F207" s="159"/>
      <c r="G207" s="160"/>
      <c r="H207" s="156"/>
      <c r="I207" s="148"/>
      <c r="J207" s="156"/>
      <c r="K207" s="156"/>
    </row>
    <row r="208" ht="14.25" customHeight="1">
      <c r="B208" s="157"/>
      <c r="C208" s="157"/>
      <c r="D208" s="157"/>
      <c r="E208" s="158"/>
      <c r="F208" s="159"/>
      <c r="G208" s="160"/>
      <c r="H208" s="156"/>
      <c r="I208" s="148"/>
      <c r="J208" s="156"/>
      <c r="K208" s="156"/>
    </row>
    <row r="209" ht="14.25" customHeight="1">
      <c r="B209" s="157"/>
      <c r="C209" s="157"/>
      <c r="D209" s="157"/>
      <c r="E209" s="158"/>
      <c r="F209" s="159"/>
      <c r="G209" s="160"/>
      <c r="H209" s="156"/>
      <c r="I209" s="148"/>
      <c r="J209" s="156"/>
      <c r="K209" s="156"/>
    </row>
    <row r="210" ht="14.25" customHeight="1">
      <c r="B210" s="157"/>
      <c r="C210" s="157"/>
      <c r="D210" s="157"/>
      <c r="E210" s="158"/>
      <c r="F210" s="159"/>
      <c r="G210" s="160"/>
      <c r="H210" s="156"/>
      <c r="I210" s="148"/>
      <c r="J210" s="156"/>
      <c r="K210" s="156"/>
    </row>
    <row r="211" ht="14.25" customHeight="1">
      <c r="B211" s="157"/>
      <c r="C211" s="157"/>
      <c r="D211" s="157"/>
      <c r="E211" s="158"/>
      <c r="F211" s="159"/>
      <c r="G211" s="160"/>
      <c r="H211" s="156"/>
      <c r="I211" s="148"/>
      <c r="J211" s="156"/>
      <c r="K211" s="156"/>
    </row>
    <row r="212" ht="14.25" customHeight="1">
      <c r="B212" s="157"/>
      <c r="C212" s="157"/>
      <c r="D212" s="157"/>
      <c r="E212" s="158"/>
      <c r="F212" s="159"/>
      <c r="G212" s="160"/>
      <c r="H212" s="156"/>
      <c r="I212" s="148"/>
      <c r="J212" s="156"/>
      <c r="K212" s="156"/>
    </row>
    <row r="213" ht="14.25" customHeight="1">
      <c r="B213" s="157"/>
      <c r="C213" s="157"/>
      <c r="D213" s="157"/>
      <c r="E213" s="158"/>
      <c r="F213" s="159"/>
      <c r="G213" s="160"/>
      <c r="H213" s="156"/>
      <c r="I213" s="148"/>
      <c r="J213" s="156"/>
      <c r="K213" s="156"/>
    </row>
    <row r="214" ht="14.25" customHeight="1">
      <c r="B214" s="157"/>
      <c r="C214" s="157"/>
      <c r="D214" s="157"/>
      <c r="E214" s="158"/>
      <c r="F214" s="159"/>
      <c r="G214" s="160"/>
      <c r="H214" s="156"/>
      <c r="I214" s="148"/>
      <c r="J214" s="156"/>
      <c r="K214" s="156"/>
    </row>
    <row r="215" ht="14.25" customHeight="1">
      <c r="B215" s="157"/>
      <c r="C215" s="157"/>
      <c r="D215" s="157"/>
      <c r="E215" s="158"/>
      <c r="F215" s="159"/>
      <c r="G215" s="160"/>
      <c r="H215" s="156"/>
      <c r="I215" s="148"/>
      <c r="J215" s="156"/>
      <c r="K215" s="156"/>
    </row>
    <row r="216" ht="14.25" customHeight="1">
      <c r="B216" s="157"/>
      <c r="C216" s="157"/>
      <c r="D216" s="157"/>
      <c r="E216" s="158"/>
      <c r="F216" s="159"/>
      <c r="G216" s="160"/>
      <c r="H216" s="156"/>
      <c r="I216" s="148"/>
      <c r="J216" s="156"/>
      <c r="K216" s="156"/>
    </row>
    <row r="217" ht="14.25" customHeight="1">
      <c r="B217" s="157"/>
      <c r="C217" s="157"/>
      <c r="D217" s="157"/>
      <c r="E217" s="158"/>
      <c r="F217" s="159"/>
      <c r="G217" s="160"/>
      <c r="H217" s="156"/>
      <c r="I217" s="148"/>
      <c r="J217" s="156"/>
      <c r="K217" s="156"/>
    </row>
    <row r="218" ht="14.25" customHeight="1">
      <c r="B218" s="157"/>
      <c r="C218" s="157"/>
      <c r="D218" s="157"/>
      <c r="E218" s="158"/>
      <c r="F218" s="159"/>
      <c r="G218" s="160"/>
      <c r="H218" s="156"/>
      <c r="I218" s="148"/>
      <c r="J218" s="156"/>
      <c r="K218" s="156"/>
    </row>
    <row r="219" ht="14.25" customHeight="1">
      <c r="B219" s="157"/>
      <c r="C219" s="157"/>
      <c r="D219" s="157"/>
      <c r="E219" s="158"/>
      <c r="F219" s="159"/>
      <c r="G219" s="160"/>
      <c r="H219" s="156"/>
      <c r="I219" s="148"/>
      <c r="J219" s="156"/>
      <c r="K219" s="156"/>
    </row>
    <row r="220" ht="14.25" customHeight="1">
      <c r="B220" s="157"/>
      <c r="C220" s="157"/>
      <c r="D220" s="157"/>
      <c r="E220" s="158"/>
      <c r="F220" s="159"/>
      <c r="G220" s="160"/>
      <c r="H220" s="156"/>
      <c r="I220" s="148"/>
      <c r="J220" s="156"/>
      <c r="K220" s="156"/>
    </row>
    <row r="221" ht="14.25" customHeight="1">
      <c r="B221" s="157"/>
      <c r="C221" s="157"/>
      <c r="D221" s="157"/>
      <c r="E221" s="158"/>
      <c r="F221" s="159"/>
      <c r="G221" s="160"/>
      <c r="H221" s="156"/>
      <c r="I221" s="148"/>
      <c r="J221" s="156"/>
      <c r="K221" s="156"/>
    </row>
    <row r="222" ht="14.25" customHeight="1">
      <c r="B222" s="157"/>
      <c r="C222" s="157"/>
      <c r="D222" s="157"/>
      <c r="E222" s="158"/>
      <c r="F222" s="159"/>
      <c r="G222" s="160"/>
      <c r="H222" s="156"/>
      <c r="I222" s="148"/>
      <c r="J222" s="156"/>
      <c r="K222" s="156"/>
    </row>
    <row r="223" ht="14.25" customHeight="1">
      <c r="B223" s="157"/>
      <c r="C223" s="157"/>
      <c r="D223" s="157"/>
      <c r="E223" s="158"/>
      <c r="F223" s="159"/>
      <c r="G223" s="160"/>
      <c r="H223" s="156"/>
      <c r="I223" s="148"/>
      <c r="J223" s="156"/>
      <c r="K223" s="156"/>
    </row>
    <row r="224" ht="14.25" customHeight="1">
      <c r="B224" s="157"/>
      <c r="C224" s="157"/>
      <c r="D224" s="157"/>
      <c r="E224" s="158"/>
      <c r="F224" s="159"/>
      <c r="G224" s="160"/>
      <c r="H224" s="156"/>
      <c r="I224" s="148"/>
      <c r="J224" s="156"/>
      <c r="K224" s="156"/>
    </row>
    <row r="225" ht="14.25" customHeight="1">
      <c r="B225" s="157"/>
      <c r="C225" s="157"/>
      <c r="D225" s="157"/>
      <c r="E225" s="158"/>
      <c r="F225" s="159"/>
      <c r="G225" s="160"/>
      <c r="H225" s="156"/>
      <c r="I225" s="148"/>
      <c r="J225" s="156"/>
      <c r="K225" s="156"/>
    </row>
    <row r="226" ht="14.25" customHeight="1">
      <c r="B226" s="157"/>
      <c r="C226" s="157"/>
      <c r="D226" s="157"/>
      <c r="E226" s="158"/>
      <c r="F226" s="159"/>
      <c r="G226" s="160"/>
      <c r="H226" s="156"/>
      <c r="I226" s="148"/>
      <c r="J226" s="156"/>
      <c r="K226" s="156"/>
    </row>
    <row r="227" ht="14.25" customHeight="1">
      <c r="B227" s="157"/>
      <c r="C227" s="157"/>
      <c r="D227" s="157"/>
      <c r="E227" s="158"/>
      <c r="F227" s="159"/>
      <c r="G227" s="160"/>
      <c r="H227" s="156"/>
      <c r="I227" s="148"/>
      <c r="J227" s="156"/>
      <c r="K227" s="156"/>
    </row>
    <row r="228" ht="14.25" customHeight="1">
      <c r="B228" s="157"/>
      <c r="C228" s="157"/>
      <c r="D228" s="157"/>
      <c r="E228" s="158"/>
      <c r="F228" s="159"/>
      <c r="G228" s="160"/>
      <c r="H228" s="156"/>
      <c r="I228" s="148"/>
      <c r="J228" s="156"/>
      <c r="K228" s="156"/>
    </row>
    <row r="229" ht="14.25" customHeight="1">
      <c r="B229" s="157"/>
      <c r="C229" s="157"/>
      <c r="D229" s="157"/>
      <c r="E229" s="158"/>
      <c r="F229" s="159"/>
      <c r="G229" s="160"/>
      <c r="H229" s="156"/>
      <c r="I229" s="148"/>
      <c r="J229" s="156"/>
      <c r="K229" s="156"/>
    </row>
    <row r="230" ht="14.25" customHeight="1">
      <c r="B230" s="157"/>
      <c r="C230" s="157"/>
      <c r="D230" s="157"/>
      <c r="E230" s="158"/>
      <c r="F230" s="159"/>
      <c r="G230" s="160"/>
      <c r="H230" s="156"/>
      <c r="I230" s="148"/>
      <c r="J230" s="156"/>
      <c r="K230" s="156"/>
    </row>
    <row r="231" ht="14.25" customHeight="1">
      <c r="B231" s="157"/>
      <c r="C231" s="157"/>
      <c r="D231" s="157"/>
      <c r="E231" s="158"/>
      <c r="F231" s="159"/>
      <c r="G231" s="160"/>
      <c r="H231" s="156"/>
      <c r="I231" s="148"/>
      <c r="J231" s="156"/>
      <c r="K231" s="156"/>
    </row>
    <row r="232" ht="14.25" customHeight="1">
      <c r="B232" s="157"/>
      <c r="C232" s="157"/>
      <c r="D232" s="157"/>
      <c r="E232" s="158"/>
      <c r="F232" s="159"/>
      <c r="G232" s="160"/>
      <c r="H232" s="156"/>
      <c r="I232" s="148"/>
      <c r="J232" s="156"/>
      <c r="K232" s="156"/>
    </row>
    <row r="233" ht="14.25" customHeight="1">
      <c r="B233" s="157"/>
      <c r="C233" s="157"/>
      <c r="D233" s="157"/>
      <c r="E233" s="158"/>
      <c r="F233" s="159"/>
      <c r="G233" s="160"/>
      <c r="H233" s="156"/>
      <c r="I233" s="148"/>
      <c r="J233" s="156"/>
      <c r="K233" s="156"/>
    </row>
    <row r="234" ht="14.25" customHeight="1">
      <c r="B234" s="157"/>
      <c r="C234" s="157"/>
      <c r="D234" s="157"/>
      <c r="E234" s="158"/>
      <c r="F234" s="159"/>
      <c r="G234" s="160"/>
      <c r="H234" s="156"/>
      <c r="I234" s="148"/>
      <c r="J234" s="156"/>
      <c r="K234" s="156"/>
    </row>
    <row r="235" ht="14.25" customHeight="1">
      <c r="B235" s="157"/>
      <c r="C235" s="157"/>
      <c r="D235" s="157"/>
      <c r="E235" s="158"/>
      <c r="F235" s="159"/>
      <c r="G235" s="160"/>
      <c r="H235" s="156"/>
      <c r="I235" s="148"/>
      <c r="J235" s="156"/>
      <c r="K235" s="156"/>
    </row>
    <row r="236" ht="14.25" customHeight="1">
      <c r="B236" s="157"/>
      <c r="C236" s="157"/>
      <c r="D236" s="157"/>
      <c r="E236" s="158"/>
      <c r="F236" s="159"/>
      <c r="G236" s="160"/>
      <c r="H236" s="156"/>
      <c r="I236" s="148"/>
      <c r="J236" s="156"/>
      <c r="K236" s="156"/>
    </row>
    <row r="237" ht="14.25" customHeight="1">
      <c r="B237" s="157"/>
      <c r="C237" s="157"/>
      <c r="D237" s="157"/>
      <c r="E237" s="158"/>
      <c r="F237" s="159"/>
      <c r="G237" s="160"/>
      <c r="H237" s="156"/>
      <c r="I237" s="148"/>
      <c r="J237" s="156"/>
      <c r="K237" s="156"/>
    </row>
    <row r="238" ht="14.25" customHeight="1">
      <c r="B238" s="157"/>
      <c r="C238" s="157"/>
      <c r="D238" s="157"/>
      <c r="E238" s="158"/>
      <c r="F238" s="159"/>
      <c r="G238" s="160"/>
      <c r="H238" s="156"/>
      <c r="I238" s="148"/>
      <c r="J238" s="156"/>
      <c r="K238" s="156"/>
    </row>
    <row r="239" ht="14.25" customHeight="1">
      <c r="B239" s="157"/>
      <c r="C239" s="157"/>
      <c r="D239" s="157"/>
      <c r="E239" s="158"/>
      <c r="F239" s="159"/>
      <c r="G239" s="160"/>
      <c r="H239" s="156"/>
      <c r="I239" s="148"/>
      <c r="J239" s="156"/>
      <c r="K239" s="156"/>
    </row>
    <row r="240" ht="14.25" customHeight="1">
      <c r="B240" s="157"/>
      <c r="C240" s="157"/>
      <c r="D240" s="157"/>
      <c r="E240" s="158"/>
      <c r="F240" s="159"/>
      <c r="G240" s="160"/>
      <c r="H240" s="156"/>
      <c r="I240" s="148"/>
      <c r="J240" s="156"/>
      <c r="K240" s="156"/>
    </row>
    <row r="241" ht="14.25" customHeight="1">
      <c r="B241" s="157"/>
      <c r="C241" s="157"/>
      <c r="D241" s="157"/>
      <c r="E241" s="158"/>
      <c r="F241" s="159"/>
      <c r="G241" s="160"/>
      <c r="H241" s="156"/>
      <c r="I241" s="148"/>
      <c r="J241" s="156"/>
      <c r="K241" s="156"/>
    </row>
    <row r="242" ht="14.25" customHeight="1">
      <c r="B242" s="157"/>
      <c r="C242" s="157"/>
      <c r="D242" s="157"/>
      <c r="E242" s="158"/>
      <c r="F242" s="159"/>
      <c r="G242" s="160"/>
      <c r="H242" s="156"/>
      <c r="I242" s="148"/>
      <c r="J242" s="156"/>
      <c r="K242" s="156"/>
    </row>
    <row r="243" ht="14.25" customHeight="1">
      <c r="B243" s="157"/>
      <c r="C243" s="157"/>
      <c r="D243" s="157"/>
      <c r="E243" s="158"/>
      <c r="F243" s="159"/>
      <c r="G243" s="160"/>
      <c r="H243" s="156"/>
      <c r="I243" s="148"/>
      <c r="J243" s="156"/>
      <c r="K243" s="156"/>
    </row>
    <row r="244" ht="14.25" customHeight="1">
      <c r="B244" s="157"/>
      <c r="C244" s="157"/>
      <c r="D244" s="157"/>
      <c r="E244" s="158"/>
      <c r="F244" s="159"/>
      <c r="G244" s="160"/>
      <c r="H244" s="156"/>
      <c r="I244" s="148"/>
      <c r="J244" s="156"/>
      <c r="K244" s="156"/>
    </row>
    <row r="245" ht="14.25" customHeight="1">
      <c r="B245" s="157"/>
      <c r="C245" s="157"/>
      <c r="D245" s="157"/>
      <c r="E245" s="158"/>
      <c r="F245" s="159"/>
      <c r="G245" s="160"/>
      <c r="H245" s="156"/>
      <c r="I245" s="148"/>
      <c r="J245" s="156"/>
      <c r="K245" s="156"/>
    </row>
    <row r="246" ht="14.25" customHeight="1">
      <c r="B246" s="157"/>
      <c r="C246" s="157"/>
      <c r="D246" s="157"/>
      <c r="E246" s="158"/>
      <c r="F246" s="159"/>
      <c r="G246" s="160"/>
      <c r="H246" s="156"/>
      <c r="I246" s="148"/>
      <c r="J246" s="156"/>
      <c r="K246" s="156"/>
    </row>
    <row r="247" ht="14.25" customHeight="1">
      <c r="B247" s="157"/>
      <c r="C247" s="157"/>
      <c r="D247" s="157"/>
      <c r="E247" s="158"/>
      <c r="F247" s="159"/>
      <c r="G247" s="160"/>
      <c r="H247" s="156"/>
      <c r="I247" s="148"/>
      <c r="J247" s="156"/>
      <c r="K247" s="156"/>
    </row>
    <row r="248" ht="14.25" customHeight="1">
      <c r="B248" s="157"/>
      <c r="C248" s="157"/>
      <c r="D248" s="157"/>
      <c r="E248" s="158"/>
      <c r="F248" s="159"/>
      <c r="G248" s="160"/>
      <c r="H248" s="156"/>
      <c r="I248" s="148"/>
      <c r="J248" s="156"/>
      <c r="K248" s="156"/>
    </row>
    <row r="249" ht="14.25" customHeight="1">
      <c r="B249" s="157"/>
      <c r="C249" s="157"/>
      <c r="D249" s="157"/>
      <c r="E249" s="158"/>
      <c r="F249" s="159"/>
      <c r="G249" s="160"/>
      <c r="H249" s="156"/>
      <c r="I249" s="148"/>
      <c r="J249" s="156"/>
      <c r="K249" s="156"/>
    </row>
    <row r="250" ht="14.25" customHeight="1">
      <c r="B250" s="157"/>
      <c r="C250" s="157"/>
      <c r="D250" s="157"/>
      <c r="E250" s="158"/>
      <c r="F250" s="159"/>
      <c r="G250" s="160"/>
      <c r="H250" s="156"/>
      <c r="I250" s="148"/>
      <c r="J250" s="156"/>
      <c r="K250" s="156"/>
    </row>
    <row r="251" ht="14.25" customHeight="1">
      <c r="B251" s="157"/>
      <c r="C251" s="157"/>
      <c r="D251" s="157"/>
      <c r="E251" s="158"/>
      <c r="F251" s="159"/>
      <c r="G251" s="160"/>
      <c r="H251" s="156"/>
      <c r="I251" s="148"/>
      <c r="J251" s="156"/>
      <c r="K251" s="156"/>
    </row>
    <row r="252" ht="14.25" customHeight="1">
      <c r="B252" s="157"/>
      <c r="C252" s="157"/>
      <c r="D252" s="157"/>
      <c r="E252" s="158"/>
      <c r="F252" s="159"/>
      <c r="G252" s="160"/>
      <c r="H252" s="156"/>
      <c r="I252" s="148"/>
      <c r="J252" s="156"/>
      <c r="K252" s="156"/>
    </row>
    <row r="253" ht="14.25" customHeight="1">
      <c r="B253" s="157"/>
      <c r="C253" s="157"/>
      <c r="D253" s="157"/>
      <c r="E253" s="158"/>
      <c r="F253" s="159"/>
      <c r="G253" s="160"/>
      <c r="H253" s="156"/>
      <c r="I253" s="148"/>
      <c r="J253" s="156"/>
      <c r="K253" s="156"/>
    </row>
    <row r="254" ht="14.25" customHeight="1">
      <c r="B254" s="157"/>
      <c r="C254" s="157"/>
      <c r="D254" s="157"/>
      <c r="E254" s="158"/>
      <c r="F254" s="159"/>
      <c r="G254" s="160"/>
      <c r="H254" s="156"/>
      <c r="I254" s="148"/>
      <c r="J254" s="156"/>
      <c r="K254" s="156"/>
    </row>
    <row r="255" ht="14.25" customHeight="1">
      <c r="B255" s="157"/>
      <c r="C255" s="157"/>
      <c r="D255" s="157"/>
      <c r="E255" s="158"/>
      <c r="F255" s="159"/>
      <c r="G255" s="160"/>
      <c r="H255" s="156"/>
      <c r="I255" s="148"/>
      <c r="J255" s="156"/>
      <c r="K255" s="156"/>
    </row>
    <row r="256" ht="14.25" customHeight="1">
      <c r="B256" s="157"/>
      <c r="C256" s="157"/>
      <c r="D256" s="157"/>
      <c r="E256" s="158"/>
      <c r="F256" s="159"/>
      <c r="G256" s="160"/>
      <c r="H256" s="156"/>
      <c r="I256" s="148"/>
      <c r="J256" s="156"/>
      <c r="K256" s="156"/>
    </row>
    <row r="257" ht="14.25" customHeight="1">
      <c r="B257" s="157"/>
      <c r="C257" s="157"/>
      <c r="D257" s="157"/>
      <c r="E257" s="158"/>
      <c r="F257" s="159"/>
      <c r="G257" s="160"/>
      <c r="H257" s="156"/>
      <c r="I257" s="148"/>
      <c r="J257" s="156"/>
      <c r="K257" s="156"/>
    </row>
    <row r="258" ht="14.25" customHeight="1">
      <c r="B258" s="157"/>
      <c r="C258" s="157"/>
      <c r="D258" s="157"/>
      <c r="E258" s="158"/>
      <c r="F258" s="159"/>
      <c r="G258" s="160"/>
      <c r="H258" s="156"/>
      <c r="I258" s="148"/>
      <c r="J258" s="156"/>
      <c r="K258" s="156"/>
    </row>
    <row r="259" ht="14.25" customHeight="1">
      <c r="B259" s="157"/>
      <c r="C259" s="157"/>
      <c r="D259" s="157"/>
      <c r="E259" s="158"/>
      <c r="F259" s="159"/>
      <c r="G259" s="160"/>
      <c r="H259" s="156"/>
      <c r="I259" s="148"/>
      <c r="J259" s="156"/>
      <c r="K259" s="156"/>
    </row>
    <row r="260" ht="14.25" customHeight="1">
      <c r="B260" s="157"/>
      <c r="C260" s="157"/>
      <c r="D260" s="157"/>
      <c r="E260" s="158"/>
      <c r="F260" s="159"/>
      <c r="G260" s="160"/>
      <c r="H260" s="156"/>
      <c r="I260" s="148"/>
      <c r="J260" s="156"/>
      <c r="K260" s="156"/>
    </row>
    <row r="261" ht="14.25" customHeight="1">
      <c r="B261" s="157"/>
      <c r="C261" s="157"/>
      <c r="D261" s="157"/>
      <c r="E261" s="158"/>
      <c r="F261" s="159"/>
      <c r="G261" s="160"/>
      <c r="H261" s="156"/>
      <c r="I261" s="148"/>
      <c r="J261" s="156"/>
      <c r="K261" s="156"/>
    </row>
    <row r="262" ht="14.25" customHeight="1">
      <c r="B262" s="157"/>
      <c r="C262" s="157"/>
      <c r="D262" s="157"/>
      <c r="E262" s="158"/>
      <c r="F262" s="159"/>
      <c r="G262" s="160"/>
      <c r="H262" s="156"/>
      <c r="I262" s="148"/>
      <c r="J262" s="156"/>
      <c r="K262" s="156"/>
    </row>
    <row r="263" ht="14.25" customHeight="1">
      <c r="B263" s="157"/>
      <c r="C263" s="157"/>
      <c r="D263" s="157"/>
      <c r="E263" s="158"/>
      <c r="F263" s="159"/>
      <c r="G263" s="160"/>
      <c r="H263" s="156"/>
      <c r="I263" s="148"/>
      <c r="J263" s="156"/>
      <c r="K263" s="156"/>
    </row>
    <row r="264" ht="14.25" customHeight="1">
      <c r="B264" s="157"/>
      <c r="C264" s="157"/>
      <c r="D264" s="157"/>
      <c r="E264" s="158"/>
      <c r="F264" s="159"/>
      <c r="G264" s="160"/>
      <c r="H264" s="156"/>
      <c r="I264" s="148"/>
      <c r="J264" s="156"/>
      <c r="K264" s="156"/>
    </row>
    <row r="265" ht="14.25" customHeight="1">
      <c r="B265" s="157"/>
      <c r="C265" s="157"/>
      <c r="D265" s="157"/>
      <c r="E265" s="158"/>
      <c r="F265" s="159"/>
      <c r="G265" s="160"/>
      <c r="H265" s="156"/>
      <c r="I265" s="148"/>
      <c r="J265" s="156"/>
      <c r="K265" s="156"/>
    </row>
    <row r="266" ht="14.25" customHeight="1">
      <c r="B266" s="157"/>
      <c r="C266" s="157"/>
      <c r="D266" s="157"/>
      <c r="E266" s="158"/>
      <c r="F266" s="159"/>
      <c r="G266" s="160"/>
      <c r="H266" s="156"/>
      <c r="I266" s="148"/>
      <c r="J266" s="156"/>
      <c r="K266" s="156"/>
    </row>
    <row r="267" ht="14.25" customHeight="1">
      <c r="B267" s="157"/>
      <c r="C267" s="157"/>
      <c r="D267" s="157"/>
      <c r="E267" s="158"/>
      <c r="F267" s="159"/>
      <c r="G267" s="160"/>
      <c r="H267" s="156"/>
      <c r="I267" s="148"/>
      <c r="J267" s="156"/>
      <c r="K267" s="156"/>
    </row>
    <row r="268" ht="14.25" customHeight="1">
      <c r="B268" s="157"/>
      <c r="C268" s="157"/>
      <c r="D268" s="157"/>
      <c r="E268" s="158"/>
      <c r="F268" s="159"/>
      <c r="G268" s="160"/>
      <c r="H268" s="156"/>
      <c r="I268" s="148"/>
      <c r="J268" s="156"/>
      <c r="K268" s="156"/>
    </row>
    <row r="269" ht="14.25" customHeight="1">
      <c r="B269" s="157"/>
      <c r="C269" s="157"/>
      <c r="D269" s="157"/>
      <c r="E269" s="158"/>
      <c r="F269" s="159"/>
      <c r="G269" s="160"/>
      <c r="H269" s="156"/>
      <c r="I269" s="148"/>
      <c r="J269" s="156"/>
      <c r="K269" s="156"/>
    </row>
    <row r="270" ht="14.25" customHeight="1">
      <c r="B270" s="157"/>
      <c r="C270" s="157"/>
      <c r="D270" s="157"/>
      <c r="E270" s="158"/>
      <c r="F270" s="159"/>
      <c r="G270" s="160"/>
      <c r="H270" s="156"/>
      <c r="I270" s="148"/>
      <c r="J270" s="156"/>
      <c r="K270" s="156"/>
    </row>
    <row r="271" ht="14.25" customHeight="1">
      <c r="B271" s="157"/>
      <c r="C271" s="157"/>
      <c r="D271" s="157"/>
      <c r="E271" s="158"/>
      <c r="F271" s="159"/>
      <c r="G271" s="160"/>
      <c r="H271" s="156"/>
      <c r="I271" s="148"/>
      <c r="J271" s="156"/>
      <c r="K271" s="156"/>
    </row>
    <row r="272" ht="14.25" customHeight="1">
      <c r="B272" s="157"/>
      <c r="C272" s="157"/>
      <c r="D272" s="157"/>
      <c r="E272" s="158"/>
      <c r="F272" s="159"/>
      <c r="G272" s="160"/>
      <c r="H272" s="156"/>
      <c r="I272" s="148"/>
      <c r="J272" s="156"/>
      <c r="K272" s="156"/>
    </row>
    <row r="273" ht="14.25" customHeight="1">
      <c r="B273" s="157"/>
      <c r="C273" s="157"/>
      <c r="D273" s="157"/>
      <c r="E273" s="158"/>
      <c r="F273" s="159"/>
      <c r="G273" s="160"/>
      <c r="H273" s="156"/>
      <c r="I273" s="148"/>
      <c r="J273" s="156"/>
      <c r="K273" s="156"/>
    </row>
    <row r="274" ht="14.25" customHeight="1">
      <c r="B274" s="157"/>
      <c r="C274" s="157"/>
      <c r="D274" s="157"/>
      <c r="E274" s="158"/>
      <c r="F274" s="159"/>
      <c r="G274" s="160"/>
      <c r="H274" s="156"/>
      <c r="I274" s="148"/>
      <c r="J274" s="156"/>
      <c r="K274" s="156"/>
    </row>
    <row r="275" ht="14.25" customHeight="1">
      <c r="B275" s="157"/>
      <c r="C275" s="157"/>
      <c r="D275" s="157"/>
      <c r="E275" s="158"/>
      <c r="F275" s="159"/>
      <c r="G275" s="160"/>
      <c r="H275" s="156"/>
      <c r="I275" s="148"/>
      <c r="J275" s="156"/>
      <c r="K275" s="156"/>
    </row>
    <row r="276" ht="14.25" customHeight="1">
      <c r="B276" s="157"/>
      <c r="C276" s="157"/>
      <c r="D276" s="157"/>
      <c r="E276" s="158"/>
      <c r="F276" s="159"/>
      <c r="G276" s="160"/>
      <c r="H276" s="156"/>
      <c r="I276" s="148"/>
      <c r="J276" s="156"/>
      <c r="K276" s="156"/>
    </row>
    <row r="277" ht="14.25" customHeight="1">
      <c r="B277" s="157"/>
      <c r="C277" s="157"/>
      <c r="D277" s="157"/>
      <c r="E277" s="158"/>
      <c r="F277" s="159"/>
      <c r="G277" s="160"/>
      <c r="H277" s="156"/>
      <c r="I277" s="148"/>
      <c r="J277" s="156"/>
      <c r="K277" s="156"/>
    </row>
    <row r="278" ht="14.25" customHeight="1">
      <c r="B278" s="157"/>
      <c r="C278" s="157"/>
      <c r="D278" s="157"/>
      <c r="E278" s="158"/>
      <c r="F278" s="159"/>
      <c r="G278" s="160"/>
      <c r="H278" s="156"/>
      <c r="I278" s="148"/>
      <c r="J278" s="156"/>
      <c r="K278" s="156"/>
    </row>
    <row r="279" ht="14.25" customHeight="1">
      <c r="B279" s="157"/>
      <c r="C279" s="157"/>
      <c r="D279" s="157"/>
      <c r="E279" s="158"/>
      <c r="F279" s="159"/>
      <c r="G279" s="160"/>
      <c r="H279" s="156"/>
      <c r="I279" s="148"/>
      <c r="J279" s="156"/>
      <c r="K279" s="156"/>
    </row>
    <row r="280" ht="14.25" customHeight="1">
      <c r="B280" s="157"/>
      <c r="C280" s="157"/>
      <c r="D280" s="157"/>
      <c r="E280" s="158"/>
      <c r="F280" s="159"/>
      <c r="G280" s="160"/>
      <c r="H280" s="156"/>
      <c r="I280" s="148"/>
      <c r="J280" s="156"/>
      <c r="K280" s="156"/>
    </row>
    <row r="281" ht="14.25" customHeight="1">
      <c r="B281" s="157"/>
      <c r="C281" s="157"/>
      <c r="D281" s="157"/>
      <c r="E281" s="158"/>
      <c r="F281" s="159"/>
      <c r="G281" s="160"/>
      <c r="H281" s="156"/>
      <c r="I281" s="148"/>
      <c r="J281" s="156"/>
      <c r="K281" s="156"/>
    </row>
    <row r="282" ht="14.25" customHeight="1">
      <c r="B282" s="157"/>
      <c r="C282" s="157"/>
      <c r="D282" s="157"/>
      <c r="E282" s="158"/>
      <c r="F282" s="159"/>
      <c r="G282" s="160"/>
      <c r="H282" s="156"/>
      <c r="I282" s="148"/>
      <c r="J282" s="156"/>
      <c r="K282" s="156"/>
    </row>
    <row r="283" ht="14.25" customHeight="1">
      <c r="B283" s="157"/>
      <c r="C283" s="157"/>
      <c r="D283" s="157"/>
      <c r="E283" s="158"/>
      <c r="F283" s="159"/>
      <c r="G283" s="160"/>
      <c r="H283" s="156"/>
      <c r="I283" s="148"/>
      <c r="J283" s="156"/>
      <c r="K283" s="156"/>
    </row>
    <row r="284" ht="14.25" customHeight="1">
      <c r="B284" s="157"/>
      <c r="C284" s="157"/>
      <c r="D284" s="157"/>
      <c r="E284" s="158"/>
      <c r="F284" s="159"/>
      <c r="G284" s="160"/>
      <c r="H284" s="156"/>
      <c r="I284" s="148"/>
      <c r="J284" s="156"/>
      <c r="K284" s="156"/>
    </row>
    <row r="285" ht="14.25" customHeight="1">
      <c r="B285" s="157"/>
      <c r="C285" s="157"/>
      <c r="D285" s="157"/>
      <c r="E285" s="158"/>
      <c r="F285" s="159"/>
      <c r="G285" s="160"/>
      <c r="H285" s="156"/>
      <c r="I285" s="148"/>
      <c r="J285" s="156"/>
      <c r="K285" s="156"/>
    </row>
    <row r="286" ht="14.25" customHeight="1">
      <c r="B286" s="157"/>
      <c r="C286" s="157"/>
      <c r="D286" s="157"/>
      <c r="E286" s="158"/>
      <c r="F286" s="159"/>
      <c r="G286" s="160"/>
      <c r="H286" s="156"/>
      <c r="I286" s="148"/>
      <c r="J286" s="156"/>
      <c r="K286" s="156"/>
    </row>
    <row r="287" ht="14.25" customHeight="1">
      <c r="B287" s="157"/>
      <c r="C287" s="157"/>
      <c r="D287" s="157"/>
      <c r="E287" s="158"/>
      <c r="F287" s="159"/>
      <c r="G287" s="160"/>
      <c r="H287" s="156"/>
      <c r="I287" s="148"/>
      <c r="J287" s="156"/>
      <c r="K287" s="156"/>
    </row>
    <row r="288" ht="14.25" customHeight="1">
      <c r="B288" s="157"/>
      <c r="C288" s="157"/>
      <c r="D288" s="157"/>
      <c r="E288" s="158"/>
      <c r="F288" s="159"/>
      <c r="G288" s="160"/>
      <c r="H288" s="156"/>
      <c r="I288" s="148"/>
      <c r="J288" s="156"/>
      <c r="K288" s="156"/>
    </row>
    <row r="289" ht="14.25" customHeight="1">
      <c r="B289" s="157"/>
      <c r="C289" s="157"/>
      <c r="D289" s="157"/>
      <c r="E289" s="158"/>
      <c r="F289" s="159"/>
      <c r="G289" s="160"/>
      <c r="H289" s="156"/>
      <c r="I289" s="148"/>
      <c r="J289" s="156"/>
      <c r="K289" s="156"/>
    </row>
    <row r="290" ht="14.25" customHeight="1">
      <c r="B290" s="157"/>
      <c r="C290" s="157"/>
      <c r="D290" s="157"/>
      <c r="E290" s="158"/>
      <c r="F290" s="159"/>
      <c r="G290" s="160"/>
      <c r="H290" s="156"/>
      <c r="I290" s="148"/>
      <c r="J290" s="156"/>
      <c r="K290" s="156"/>
    </row>
    <row r="291" ht="14.25" customHeight="1">
      <c r="B291" s="157"/>
      <c r="C291" s="157"/>
      <c r="D291" s="157"/>
      <c r="E291" s="158"/>
      <c r="F291" s="159"/>
      <c r="G291" s="160"/>
      <c r="H291" s="156"/>
      <c r="I291" s="148"/>
      <c r="J291" s="156"/>
      <c r="K291" s="156"/>
    </row>
    <row r="292" ht="14.25" customHeight="1">
      <c r="B292" s="157"/>
      <c r="C292" s="157"/>
      <c r="D292" s="157"/>
      <c r="E292" s="158"/>
      <c r="F292" s="159"/>
      <c r="G292" s="160"/>
      <c r="H292" s="156"/>
      <c r="I292" s="148"/>
      <c r="J292" s="156"/>
      <c r="K292" s="156"/>
    </row>
    <row r="293" ht="14.25" customHeight="1">
      <c r="B293" s="157"/>
      <c r="C293" s="157"/>
      <c r="D293" s="157"/>
      <c r="E293" s="158"/>
      <c r="F293" s="159"/>
      <c r="G293" s="160"/>
      <c r="H293" s="156"/>
      <c r="I293" s="148"/>
      <c r="J293" s="156"/>
      <c r="K293" s="156"/>
    </row>
    <row r="294" ht="14.25" customHeight="1">
      <c r="B294" s="157"/>
      <c r="C294" s="157"/>
      <c r="D294" s="157"/>
      <c r="E294" s="158"/>
      <c r="F294" s="159"/>
      <c r="G294" s="160"/>
      <c r="H294" s="156"/>
      <c r="I294" s="148"/>
      <c r="J294" s="156"/>
      <c r="K294" s="156"/>
    </row>
    <row r="295" ht="14.25" customHeight="1">
      <c r="B295" s="157"/>
      <c r="C295" s="157"/>
      <c r="D295" s="157"/>
      <c r="E295" s="158"/>
      <c r="F295" s="159"/>
      <c r="G295" s="160"/>
      <c r="H295" s="156"/>
      <c r="I295" s="148"/>
      <c r="J295" s="156"/>
      <c r="K295" s="156"/>
    </row>
    <row r="296" ht="14.25" customHeight="1">
      <c r="B296" s="157"/>
      <c r="C296" s="157"/>
      <c r="D296" s="157"/>
      <c r="E296" s="158"/>
      <c r="F296" s="159"/>
      <c r="G296" s="160"/>
      <c r="H296" s="156"/>
      <c r="I296" s="148"/>
      <c r="J296" s="156"/>
      <c r="K296" s="156"/>
    </row>
    <row r="297" ht="14.25" customHeight="1">
      <c r="B297" s="157"/>
      <c r="C297" s="157"/>
      <c r="D297" s="157"/>
      <c r="E297" s="158"/>
      <c r="F297" s="159"/>
      <c r="G297" s="160"/>
      <c r="H297" s="156"/>
      <c r="I297" s="148"/>
      <c r="J297" s="156"/>
      <c r="K297" s="156"/>
    </row>
    <row r="298" ht="14.25" customHeight="1">
      <c r="B298" s="157"/>
      <c r="C298" s="157"/>
      <c r="D298" s="157"/>
      <c r="E298" s="158"/>
      <c r="F298" s="159"/>
      <c r="G298" s="160"/>
      <c r="H298" s="156"/>
      <c r="I298" s="148"/>
      <c r="J298" s="156"/>
      <c r="K298" s="156"/>
    </row>
    <row r="299" ht="14.25" customHeight="1">
      <c r="B299" s="157"/>
      <c r="C299" s="157"/>
      <c r="D299" s="157"/>
      <c r="E299" s="158"/>
      <c r="F299" s="159"/>
      <c r="G299" s="160"/>
      <c r="H299" s="156"/>
      <c r="I299" s="148"/>
      <c r="J299" s="156"/>
      <c r="K299" s="156"/>
    </row>
    <row r="300" ht="14.25" customHeight="1">
      <c r="B300" s="157"/>
      <c r="C300" s="157"/>
      <c r="D300" s="157"/>
      <c r="E300" s="158"/>
      <c r="F300" s="159"/>
      <c r="G300" s="160"/>
      <c r="H300" s="156"/>
      <c r="I300" s="148"/>
      <c r="J300" s="156"/>
      <c r="K300" s="156"/>
    </row>
    <row r="301" ht="14.25" customHeight="1">
      <c r="B301" s="157"/>
      <c r="C301" s="157"/>
      <c r="D301" s="157"/>
      <c r="E301" s="158"/>
      <c r="F301" s="159"/>
      <c r="G301" s="160"/>
      <c r="H301" s="156"/>
      <c r="I301" s="148"/>
      <c r="J301" s="156"/>
      <c r="K301" s="156"/>
    </row>
    <row r="302" ht="14.25" customHeight="1">
      <c r="B302" s="157"/>
      <c r="C302" s="157"/>
      <c r="D302" s="157"/>
      <c r="E302" s="158"/>
      <c r="F302" s="159"/>
      <c r="G302" s="160"/>
      <c r="H302" s="156"/>
      <c r="I302" s="148"/>
      <c r="J302" s="156"/>
      <c r="K302" s="156"/>
    </row>
    <row r="303" ht="14.25" customHeight="1">
      <c r="B303" s="157"/>
      <c r="C303" s="157"/>
      <c r="D303" s="157"/>
      <c r="E303" s="158"/>
      <c r="F303" s="159"/>
      <c r="G303" s="160"/>
      <c r="H303" s="156"/>
      <c r="I303" s="148"/>
      <c r="J303" s="156"/>
      <c r="K303" s="156"/>
    </row>
    <row r="304" ht="14.25" customHeight="1">
      <c r="B304" s="157"/>
      <c r="C304" s="157"/>
      <c r="D304" s="157"/>
      <c r="E304" s="158"/>
      <c r="F304" s="159"/>
      <c r="G304" s="160"/>
      <c r="H304" s="156"/>
      <c r="I304" s="148"/>
      <c r="J304" s="156"/>
      <c r="K304" s="156"/>
    </row>
    <row r="305" ht="14.25" customHeight="1">
      <c r="B305" s="157"/>
      <c r="C305" s="157"/>
      <c r="D305" s="157"/>
      <c r="E305" s="158"/>
      <c r="F305" s="159"/>
      <c r="G305" s="160"/>
      <c r="H305" s="156"/>
      <c r="I305" s="148"/>
      <c r="J305" s="156"/>
      <c r="K305" s="156"/>
    </row>
    <row r="306" ht="14.25" customHeight="1">
      <c r="B306" s="157"/>
      <c r="C306" s="157"/>
      <c r="D306" s="157"/>
      <c r="E306" s="158"/>
      <c r="F306" s="159"/>
      <c r="G306" s="160"/>
      <c r="H306" s="156"/>
      <c r="I306" s="148"/>
      <c r="J306" s="156"/>
      <c r="K306" s="156"/>
    </row>
    <row r="307" ht="14.25" customHeight="1">
      <c r="B307" s="157"/>
      <c r="C307" s="157"/>
      <c r="D307" s="157"/>
      <c r="E307" s="158"/>
      <c r="F307" s="159"/>
      <c r="G307" s="160"/>
      <c r="H307" s="156"/>
      <c r="I307" s="148"/>
      <c r="J307" s="156"/>
      <c r="K307" s="156"/>
    </row>
    <row r="308" ht="14.25" customHeight="1">
      <c r="B308" s="157"/>
      <c r="C308" s="157"/>
      <c r="D308" s="157"/>
      <c r="E308" s="158"/>
      <c r="F308" s="159"/>
      <c r="G308" s="160"/>
      <c r="H308" s="156"/>
      <c r="I308" s="148"/>
      <c r="J308" s="156"/>
      <c r="K308" s="156"/>
    </row>
    <row r="309" ht="14.25" customHeight="1">
      <c r="B309" s="157"/>
      <c r="C309" s="157"/>
      <c r="D309" s="157"/>
      <c r="E309" s="158"/>
      <c r="F309" s="159"/>
      <c r="G309" s="160"/>
      <c r="H309" s="156"/>
      <c r="I309" s="148"/>
      <c r="J309" s="156"/>
      <c r="K309" s="156"/>
    </row>
    <row r="310" ht="14.25" customHeight="1">
      <c r="B310" s="157"/>
      <c r="C310" s="157"/>
      <c r="D310" s="157"/>
      <c r="E310" s="158"/>
      <c r="F310" s="159"/>
      <c r="G310" s="160"/>
      <c r="H310" s="156"/>
      <c r="I310" s="148"/>
      <c r="J310" s="156"/>
      <c r="K310" s="156"/>
    </row>
    <row r="311" ht="14.25" customHeight="1">
      <c r="B311" s="157"/>
      <c r="C311" s="157"/>
      <c r="D311" s="157"/>
      <c r="E311" s="158"/>
      <c r="F311" s="159"/>
      <c r="G311" s="160"/>
      <c r="H311" s="156"/>
      <c r="I311" s="148"/>
      <c r="J311" s="156"/>
      <c r="K311" s="156"/>
    </row>
    <row r="312" ht="14.25" customHeight="1">
      <c r="B312" s="157"/>
      <c r="C312" s="157"/>
      <c r="D312" s="157"/>
      <c r="E312" s="158"/>
      <c r="F312" s="159"/>
      <c r="G312" s="160"/>
      <c r="H312" s="156"/>
      <c r="I312" s="148"/>
      <c r="J312" s="156"/>
      <c r="K312" s="156"/>
    </row>
    <row r="313" ht="14.25" customHeight="1">
      <c r="B313" s="157"/>
      <c r="C313" s="157"/>
      <c r="D313" s="157"/>
      <c r="E313" s="158"/>
      <c r="F313" s="159"/>
      <c r="G313" s="160"/>
      <c r="H313" s="156"/>
      <c r="I313" s="148"/>
      <c r="J313" s="156"/>
      <c r="K313" s="156"/>
    </row>
    <row r="314" ht="14.25" customHeight="1">
      <c r="B314" s="157"/>
      <c r="C314" s="157"/>
      <c r="D314" s="157"/>
      <c r="E314" s="158"/>
      <c r="F314" s="159"/>
      <c r="G314" s="160"/>
      <c r="H314" s="156"/>
      <c r="I314" s="148"/>
      <c r="J314" s="156"/>
      <c r="K314" s="156"/>
    </row>
    <row r="315" ht="14.25" customHeight="1">
      <c r="B315" s="157"/>
      <c r="C315" s="157"/>
      <c r="D315" s="157"/>
      <c r="E315" s="158"/>
      <c r="F315" s="159"/>
      <c r="G315" s="160"/>
      <c r="H315" s="156"/>
      <c r="I315" s="148"/>
      <c r="J315" s="156"/>
      <c r="K315" s="156"/>
    </row>
    <row r="316" ht="14.25" customHeight="1">
      <c r="B316" s="157"/>
      <c r="C316" s="157"/>
      <c r="D316" s="157"/>
      <c r="E316" s="158"/>
      <c r="F316" s="159"/>
      <c r="G316" s="160"/>
      <c r="H316" s="156"/>
      <c r="I316" s="148"/>
      <c r="J316" s="156"/>
      <c r="K316" s="156"/>
    </row>
    <row r="317" ht="14.25" customHeight="1">
      <c r="B317" s="157"/>
      <c r="C317" s="157"/>
      <c r="D317" s="157"/>
      <c r="E317" s="158"/>
      <c r="F317" s="159"/>
      <c r="G317" s="160"/>
      <c r="H317" s="156"/>
      <c r="I317" s="148"/>
      <c r="J317" s="156"/>
      <c r="K317" s="156"/>
    </row>
    <row r="318" ht="14.25" customHeight="1">
      <c r="B318" s="157"/>
      <c r="C318" s="157"/>
      <c r="D318" s="157"/>
      <c r="E318" s="158"/>
      <c r="F318" s="159"/>
      <c r="G318" s="160"/>
      <c r="H318" s="156"/>
      <c r="I318" s="148"/>
      <c r="J318" s="156"/>
      <c r="K318" s="156"/>
    </row>
    <row r="319" ht="14.25" customHeight="1">
      <c r="B319" s="157"/>
      <c r="C319" s="157"/>
      <c r="D319" s="157"/>
      <c r="E319" s="158"/>
      <c r="F319" s="159"/>
      <c r="G319" s="160"/>
      <c r="H319" s="156"/>
      <c r="I319" s="148"/>
      <c r="J319" s="156"/>
      <c r="K319" s="156"/>
    </row>
    <row r="320" ht="14.25" customHeight="1">
      <c r="B320" s="157"/>
      <c r="C320" s="157"/>
      <c r="D320" s="157"/>
      <c r="E320" s="158"/>
      <c r="F320" s="159"/>
      <c r="G320" s="160"/>
      <c r="H320" s="156"/>
      <c r="I320" s="148"/>
      <c r="J320" s="156"/>
      <c r="K320" s="156"/>
    </row>
    <row r="321" ht="14.25" customHeight="1">
      <c r="B321" s="157"/>
      <c r="C321" s="157"/>
      <c r="D321" s="157"/>
      <c r="E321" s="158"/>
      <c r="F321" s="159"/>
      <c r="G321" s="160"/>
      <c r="H321" s="156"/>
      <c r="I321" s="148"/>
      <c r="J321" s="156"/>
      <c r="K321" s="156"/>
    </row>
    <row r="322" ht="14.25" customHeight="1">
      <c r="B322" s="157"/>
      <c r="C322" s="157"/>
      <c r="D322" s="157"/>
      <c r="E322" s="158"/>
      <c r="F322" s="159"/>
      <c r="G322" s="160"/>
      <c r="H322" s="156"/>
      <c r="I322" s="148"/>
      <c r="J322" s="156"/>
      <c r="K322" s="156"/>
    </row>
    <row r="323" ht="14.25" customHeight="1">
      <c r="B323" s="157"/>
      <c r="C323" s="157"/>
      <c r="D323" s="157"/>
      <c r="E323" s="158"/>
      <c r="F323" s="159"/>
      <c r="G323" s="160"/>
      <c r="H323" s="156"/>
      <c r="I323" s="148"/>
      <c r="J323" s="156"/>
      <c r="K323" s="156"/>
    </row>
    <row r="324" ht="14.25" customHeight="1">
      <c r="B324" s="157"/>
      <c r="C324" s="157"/>
      <c r="D324" s="157"/>
      <c r="E324" s="158"/>
      <c r="F324" s="159"/>
      <c r="G324" s="160"/>
      <c r="H324" s="156"/>
      <c r="I324" s="148"/>
      <c r="J324" s="156"/>
      <c r="K324" s="156"/>
    </row>
    <row r="325" ht="14.25" customHeight="1">
      <c r="B325" s="157"/>
      <c r="C325" s="157"/>
      <c r="D325" s="157"/>
      <c r="E325" s="158"/>
      <c r="F325" s="159"/>
      <c r="G325" s="160"/>
      <c r="H325" s="156"/>
      <c r="I325" s="148"/>
      <c r="J325" s="156"/>
      <c r="K325" s="156"/>
    </row>
    <row r="326" ht="14.25" customHeight="1">
      <c r="B326" s="157"/>
      <c r="C326" s="157"/>
      <c r="D326" s="157"/>
      <c r="E326" s="158"/>
      <c r="F326" s="159"/>
      <c r="G326" s="160"/>
      <c r="H326" s="156"/>
      <c r="I326" s="148"/>
      <c r="J326" s="156"/>
      <c r="K326" s="156"/>
    </row>
    <row r="327" ht="14.25" customHeight="1">
      <c r="B327" s="157"/>
      <c r="C327" s="157"/>
      <c r="D327" s="157"/>
      <c r="E327" s="158"/>
      <c r="F327" s="159"/>
      <c r="G327" s="160"/>
      <c r="H327" s="156"/>
      <c r="I327" s="148"/>
      <c r="J327" s="156"/>
      <c r="K327" s="156"/>
    </row>
    <row r="328" ht="14.25" customHeight="1">
      <c r="B328" s="157"/>
      <c r="C328" s="157"/>
      <c r="D328" s="157"/>
      <c r="E328" s="158"/>
      <c r="F328" s="159"/>
      <c r="G328" s="160"/>
      <c r="H328" s="156"/>
      <c r="I328" s="148"/>
      <c r="J328" s="156"/>
      <c r="K328" s="156"/>
    </row>
    <row r="329" ht="14.25" customHeight="1">
      <c r="B329" s="157"/>
      <c r="C329" s="157"/>
      <c r="D329" s="157"/>
      <c r="E329" s="158"/>
      <c r="F329" s="159"/>
      <c r="G329" s="160"/>
      <c r="H329" s="156"/>
      <c r="I329" s="148"/>
      <c r="J329" s="156"/>
      <c r="K329" s="156"/>
    </row>
    <row r="330" ht="14.25" customHeight="1">
      <c r="B330" s="157"/>
      <c r="C330" s="157"/>
      <c r="D330" s="157"/>
      <c r="E330" s="158"/>
      <c r="F330" s="159"/>
      <c r="G330" s="160"/>
      <c r="H330" s="156"/>
      <c r="I330" s="148"/>
      <c r="J330" s="156"/>
      <c r="K330" s="156"/>
    </row>
    <row r="331" ht="14.25" customHeight="1">
      <c r="B331" s="157"/>
      <c r="C331" s="157"/>
      <c r="D331" s="157"/>
      <c r="E331" s="158"/>
      <c r="F331" s="159"/>
      <c r="G331" s="160"/>
      <c r="H331" s="156"/>
      <c r="I331" s="148"/>
      <c r="J331" s="156"/>
      <c r="K331" s="156"/>
    </row>
    <row r="332" ht="14.25" customHeight="1">
      <c r="B332" s="157"/>
      <c r="C332" s="157"/>
      <c r="D332" s="157"/>
      <c r="E332" s="158"/>
      <c r="F332" s="159"/>
      <c r="G332" s="160"/>
      <c r="H332" s="156"/>
      <c r="I332" s="148"/>
      <c r="J332" s="156"/>
      <c r="K332" s="156"/>
    </row>
    <row r="333" ht="14.25" customHeight="1">
      <c r="B333" s="157"/>
      <c r="C333" s="157"/>
      <c r="D333" s="157"/>
      <c r="E333" s="158"/>
      <c r="F333" s="159"/>
      <c r="G333" s="160"/>
      <c r="H333" s="156"/>
      <c r="I333" s="148"/>
      <c r="J333" s="156"/>
      <c r="K333" s="156"/>
    </row>
    <row r="334" ht="14.25" customHeight="1">
      <c r="B334" s="157"/>
      <c r="C334" s="157"/>
      <c r="D334" s="157"/>
      <c r="E334" s="158"/>
      <c r="F334" s="159"/>
      <c r="G334" s="160"/>
      <c r="H334" s="156"/>
      <c r="I334" s="148"/>
      <c r="J334" s="156"/>
      <c r="K334" s="156"/>
    </row>
    <row r="335" ht="14.25" customHeight="1">
      <c r="B335" s="157"/>
      <c r="C335" s="157"/>
      <c r="D335" s="157"/>
      <c r="E335" s="158"/>
      <c r="F335" s="159"/>
      <c r="G335" s="160"/>
      <c r="H335" s="156"/>
      <c r="I335" s="148"/>
      <c r="J335" s="156"/>
      <c r="K335" s="156"/>
    </row>
    <row r="336" ht="14.25" customHeight="1">
      <c r="B336" s="157"/>
      <c r="C336" s="157"/>
      <c r="D336" s="157"/>
      <c r="E336" s="158"/>
      <c r="F336" s="159"/>
      <c r="G336" s="160"/>
      <c r="H336" s="156"/>
      <c r="I336" s="148"/>
      <c r="J336" s="156"/>
      <c r="K336" s="156"/>
    </row>
    <row r="337" ht="14.25" customHeight="1">
      <c r="B337" s="157"/>
      <c r="C337" s="157"/>
      <c r="D337" s="157"/>
      <c r="E337" s="158"/>
      <c r="F337" s="159"/>
      <c r="G337" s="160"/>
      <c r="H337" s="156"/>
      <c r="I337" s="148"/>
      <c r="J337" s="156"/>
      <c r="K337" s="156"/>
    </row>
    <row r="338" ht="14.25" customHeight="1">
      <c r="B338" s="157"/>
      <c r="C338" s="157"/>
      <c r="D338" s="157"/>
      <c r="E338" s="158"/>
      <c r="F338" s="159"/>
      <c r="G338" s="160"/>
      <c r="H338" s="156"/>
      <c r="I338" s="148"/>
      <c r="J338" s="156"/>
      <c r="K338" s="156"/>
    </row>
    <row r="339" ht="14.25" customHeight="1">
      <c r="B339" s="157"/>
      <c r="C339" s="157"/>
      <c r="D339" s="157"/>
      <c r="E339" s="158"/>
      <c r="F339" s="159"/>
      <c r="G339" s="160"/>
      <c r="H339" s="156"/>
      <c r="I339" s="148"/>
      <c r="J339" s="156"/>
      <c r="K339" s="156"/>
    </row>
    <row r="340" ht="14.25" customHeight="1">
      <c r="B340" s="157"/>
      <c r="C340" s="157"/>
      <c r="D340" s="157"/>
      <c r="E340" s="158"/>
      <c r="F340" s="159"/>
      <c r="G340" s="160"/>
      <c r="H340" s="156"/>
      <c r="I340" s="148"/>
      <c r="J340" s="156"/>
      <c r="K340" s="156"/>
    </row>
    <row r="341" ht="14.25" customHeight="1">
      <c r="B341" s="157"/>
      <c r="C341" s="157"/>
      <c r="D341" s="157"/>
      <c r="E341" s="158"/>
      <c r="F341" s="159"/>
      <c r="G341" s="160"/>
      <c r="H341" s="156"/>
      <c r="I341" s="148"/>
      <c r="J341" s="156"/>
      <c r="K341" s="156"/>
    </row>
    <row r="342" ht="14.25" customHeight="1">
      <c r="B342" s="157"/>
      <c r="C342" s="157"/>
      <c r="D342" s="157"/>
      <c r="E342" s="158"/>
      <c r="F342" s="159"/>
      <c r="G342" s="160"/>
      <c r="H342" s="156"/>
      <c r="I342" s="148"/>
      <c r="J342" s="156"/>
      <c r="K342" s="156"/>
    </row>
    <row r="343" ht="14.25" customHeight="1">
      <c r="B343" s="157"/>
      <c r="C343" s="157"/>
      <c r="D343" s="157"/>
      <c r="E343" s="158"/>
      <c r="F343" s="159"/>
      <c r="G343" s="160"/>
      <c r="H343" s="156"/>
      <c r="I343" s="148"/>
      <c r="J343" s="156"/>
      <c r="K343" s="156"/>
    </row>
    <row r="344" ht="14.25" customHeight="1">
      <c r="B344" s="157"/>
      <c r="C344" s="157"/>
      <c r="D344" s="157"/>
      <c r="E344" s="158"/>
      <c r="F344" s="159"/>
      <c r="G344" s="160"/>
      <c r="H344" s="156"/>
      <c r="I344" s="148"/>
      <c r="J344" s="156"/>
      <c r="K344" s="156"/>
    </row>
    <row r="345" ht="14.25" customHeight="1">
      <c r="B345" s="157"/>
      <c r="C345" s="157"/>
      <c r="D345" s="157"/>
      <c r="E345" s="158"/>
      <c r="F345" s="159"/>
      <c r="G345" s="160"/>
      <c r="H345" s="156"/>
      <c r="I345" s="148"/>
      <c r="J345" s="156"/>
      <c r="K345" s="156"/>
    </row>
    <row r="346" ht="14.25" customHeight="1">
      <c r="B346" s="157"/>
      <c r="C346" s="157"/>
      <c r="D346" s="157"/>
      <c r="E346" s="158"/>
      <c r="F346" s="159"/>
      <c r="G346" s="160"/>
      <c r="H346" s="156"/>
      <c r="I346" s="148"/>
      <c r="J346" s="156"/>
      <c r="K346" s="156"/>
    </row>
    <row r="347" ht="14.25" customHeight="1">
      <c r="B347" s="157"/>
      <c r="C347" s="157"/>
      <c r="D347" s="157"/>
      <c r="E347" s="158"/>
      <c r="F347" s="159"/>
      <c r="G347" s="160"/>
      <c r="H347" s="156"/>
      <c r="I347" s="148"/>
      <c r="J347" s="156"/>
      <c r="K347" s="156"/>
    </row>
    <row r="348" ht="14.25" customHeight="1">
      <c r="B348" s="157"/>
      <c r="C348" s="157"/>
      <c r="D348" s="157"/>
      <c r="E348" s="158"/>
      <c r="F348" s="159"/>
      <c r="G348" s="160"/>
      <c r="H348" s="156"/>
      <c r="I348" s="148"/>
      <c r="J348" s="156"/>
      <c r="K348" s="156"/>
    </row>
    <row r="349" ht="14.25" customHeight="1">
      <c r="B349" s="157"/>
      <c r="C349" s="157"/>
      <c r="D349" s="157"/>
      <c r="E349" s="158"/>
      <c r="F349" s="159"/>
      <c r="G349" s="160"/>
      <c r="H349" s="156"/>
      <c r="I349" s="148"/>
      <c r="J349" s="156"/>
      <c r="K349" s="156"/>
    </row>
    <row r="350" ht="14.25" customHeight="1">
      <c r="B350" s="157"/>
      <c r="C350" s="157"/>
      <c r="D350" s="157"/>
      <c r="E350" s="158"/>
      <c r="F350" s="159"/>
      <c r="G350" s="160"/>
      <c r="H350" s="156"/>
      <c r="I350" s="148"/>
      <c r="J350" s="156"/>
      <c r="K350" s="156"/>
    </row>
    <row r="351" ht="14.25" customHeight="1">
      <c r="B351" s="157"/>
      <c r="C351" s="157"/>
      <c r="D351" s="157"/>
      <c r="E351" s="158"/>
      <c r="F351" s="159"/>
      <c r="G351" s="160"/>
      <c r="H351" s="156"/>
      <c r="I351" s="148"/>
      <c r="J351" s="156"/>
      <c r="K351" s="156"/>
    </row>
    <row r="352" ht="14.25" customHeight="1">
      <c r="B352" s="157"/>
      <c r="C352" s="157"/>
      <c r="D352" s="157"/>
      <c r="E352" s="158"/>
      <c r="F352" s="159"/>
      <c r="G352" s="160"/>
      <c r="H352" s="156"/>
      <c r="I352" s="148"/>
      <c r="J352" s="156"/>
      <c r="K352" s="156"/>
    </row>
    <row r="353" ht="14.25" customHeight="1">
      <c r="B353" s="157"/>
      <c r="C353" s="157"/>
      <c r="D353" s="157"/>
      <c r="E353" s="158"/>
      <c r="F353" s="159"/>
      <c r="G353" s="160"/>
      <c r="H353" s="156"/>
      <c r="I353" s="148"/>
      <c r="J353" s="156"/>
      <c r="K353" s="156"/>
    </row>
    <row r="354" ht="14.25" customHeight="1">
      <c r="B354" s="157"/>
      <c r="C354" s="157"/>
      <c r="D354" s="157"/>
      <c r="E354" s="158"/>
      <c r="F354" s="159"/>
      <c r="G354" s="160"/>
      <c r="H354" s="156"/>
      <c r="I354" s="148"/>
      <c r="J354" s="156"/>
      <c r="K354" s="156"/>
    </row>
    <row r="355" ht="14.25" customHeight="1">
      <c r="B355" s="157"/>
      <c r="C355" s="157"/>
      <c r="D355" s="157"/>
      <c r="E355" s="158"/>
      <c r="F355" s="159"/>
      <c r="G355" s="160"/>
      <c r="H355" s="156"/>
      <c r="I355" s="148"/>
      <c r="J355" s="156"/>
      <c r="K355" s="156"/>
    </row>
    <row r="356" ht="14.25" customHeight="1">
      <c r="B356" s="157"/>
      <c r="C356" s="157"/>
      <c r="D356" s="157"/>
      <c r="E356" s="158"/>
      <c r="F356" s="159"/>
      <c r="G356" s="160"/>
      <c r="H356" s="156"/>
      <c r="I356" s="148"/>
      <c r="J356" s="156"/>
      <c r="K356" s="156"/>
    </row>
    <row r="357" ht="14.25" customHeight="1">
      <c r="B357" s="157"/>
      <c r="C357" s="157"/>
      <c r="D357" s="157"/>
      <c r="E357" s="158"/>
      <c r="F357" s="159"/>
      <c r="G357" s="160"/>
      <c r="H357" s="156"/>
      <c r="I357" s="148"/>
      <c r="J357" s="156"/>
      <c r="K357" s="156"/>
    </row>
    <row r="358" ht="14.25" customHeight="1">
      <c r="B358" s="157"/>
      <c r="C358" s="157"/>
      <c r="D358" s="157"/>
      <c r="E358" s="158"/>
      <c r="F358" s="159"/>
      <c r="G358" s="160"/>
      <c r="H358" s="156"/>
      <c r="I358" s="148"/>
      <c r="J358" s="156"/>
      <c r="K358" s="156"/>
    </row>
    <row r="359" ht="14.25" customHeight="1">
      <c r="B359" s="157"/>
      <c r="C359" s="157"/>
      <c r="D359" s="157"/>
      <c r="E359" s="158"/>
      <c r="F359" s="159"/>
      <c r="G359" s="160"/>
      <c r="H359" s="156"/>
      <c r="I359" s="148"/>
      <c r="J359" s="156"/>
      <c r="K359" s="156"/>
    </row>
    <row r="360" ht="14.25" customHeight="1">
      <c r="B360" s="157"/>
      <c r="C360" s="157"/>
      <c r="D360" s="157"/>
      <c r="E360" s="158"/>
      <c r="F360" s="159"/>
      <c r="G360" s="160"/>
      <c r="H360" s="156"/>
      <c r="I360" s="148"/>
      <c r="J360" s="156"/>
      <c r="K360" s="156"/>
    </row>
    <row r="361" ht="14.25" customHeight="1">
      <c r="B361" s="157"/>
      <c r="C361" s="157"/>
      <c r="D361" s="157"/>
      <c r="E361" s="158"/>
      <c r="F361" s="159"/>
      <c r="G361" s="160"/>
      <c r="H361" s="156"/>
      <c r="I361" s="148"/>
      <c r="J361" s="156"/>
      <c r="K361" s="156"/>
    </row>
    <row r="362" ht="14.25" customHeight="1">
      <c r="B362" s="157"/>
      <c r="C362" s="157"/>
      <c r="D362" s="157"/>
      <c r="E362" s="158"/>
      <c r="F362" s="159"/>
      <c r="G362" s="160"/>
      <c r="H362" s="156"/>
      <c r="I362" s="148"/>
      <c r="J362" s="156"/>
      <c r="K362" s="156"/>
    </row>
    <row r="363" ht="14.25" customHeight="1">
      <c r="B363" s="157"/>
      <c r="C363" s="157"/>
      <c r="D363" s="157"/>
      <c r="E363" s="158"/>
      <c r="F363" s="159"/>
      <c r="G363" s="160"/>
      <c r="H363" s="156"/>
      <c r="I363" s="148"/>
      <c r="J363" s="156"/>
      <c r="K363" s="156"/>
    </row>
    <row r="364" ht="14.25" customHeight="1">
      <c r="B364" s="157"/>
      <c r="C364" s="157"/>
      <c r="D364" s="157"/>
      <c r="E364" s="158"/>
      <c r="F364" s="159"/>
      <c r="G364" s="160"/>
      <c r="H364" s="156"/>
      <c r="I364" s="148"/>
      <c r="J364" s="156"/>
      <c r="K364" s="156"/>
    </row>
    <row r="365" ht="14.25" customHeight="1">
      <c r="B365" s="157"/>
      <c r="C365" s="157"/>
      <c r="D365" s="157"/>
      <c r="E365" s="158"/>
      <c r="F365" s="159"/>
      <c r="G365" s="160"/>
      <c r="H365" s="156"/>
      <c r="I365" s="148"/>
      <c r="J365" s="156"/>
      <c r="K365" s="156"/>
    </row>
    <row r="366" ht="14.25" customHeight="1">
      <c r="B366" s="157"/>
      <c r="C366" s="157"/>
      <c r="D366" s="157"/>
      <c r="E366" s="158"/>
      <c r="F366" s="159"/>
      <c r="G366" s="160"/>
      <c r="H366" s="156"/>
      <c r="I366" s="148"/>
      <c r="J366" s="156"/>
      <c r="K366" s="156"/>
    </row>
    <row r="367" ht="14.25" customHeight="1">
      <c r="B367" s="157"/>
      <c r="C367" s="157"/>
      <c r="D367" s="157"/>
      <c r="E367" s="158"/>
      <c r="F367" s="159"/>
      <c r="G367" s="160"/>
      <c r="H367" s="156"/>
      <c r="I367" s="148"/>
      <c r="J367" s="156"/>
      <c r="K367" s="156"/>
    </row>
    <row r="368" ht="14.25" customHeight="1">
      <c r="B368" s="157"/>
      <c r="C368" s="157"/>
      <c r="D368" s="157"/>
      <c r="E368" s="158"/>
      <c r="F368" s="159"/>
      <c r="G368" s="160"/>
      <c r="H368" s="156"/>
      <c r="I368" s="148"/>
      <c r="J368" s="156"/>
      <c r="K368" s="156"/>
    </row>
    <row r="369" ht="14.25" customHeight="1">
      <c r="B369" s="157"/>
      <c r="C369" s="157"/>
      <c r="D369" s="157"/>
      <c r="E369" s="158"/>
      <c r="F369" s="159"/>
      <c r="G369" s="160"/>
      <c r="H369" s="156"/>
      <c r="I369" s="148"/>
      <c r="J369" s="156"/>
      <c r="K369" s="156"/>
    </row>
    <row r="370" ht="14.25" customHeight="1">
      <c r="B370" s="157"/>
      <c r="C370" s="157"/>
      <c r="D370" s="157"/>
      <c r="E370" s="158"/>
      <c r="F370" s="159"/>
      <c r="G370" s="160"/>
      <c r="H370" s="156"/>
      <c r="I370" s="148"/>
      <c r="J370" s="156"/>
      <c r="K370" s="156"/>
    </row>
    <row r="371" ht="14.25" customHeight="1">
      <c r="B371" s="157"/>
      <c r="C371" s="157"/>
      <c r="D371" s="157"/>
      <c r="E371" s="158"/>
      <c r="F371" s="159"/>
      <c r="G371" s="160"/>
      <c r="H371" s="156"/>
      <c r="I371" s="148"/>
      <c r="J371" s="156"/>
      <c r="K371" s="156"/>
    </row>
    <row r="372" ht="14.25" customHeight="1">
      <c r="B372" s="157"/>
      <c r="C372" s="157"/>
      <c r="D372" s="157"/>
      <c r="E372" s="158"/>
      <c r="F372" s="159"/>
      <c r="G372" s="160"/>
      <c r="H372" s="156"/>
      <c r="I372" s="148"/>
      <c r="J372" s="156"/>
      <c r="K372" s="156"/>
    </row>
    <row r="373" ht="14.25" customHeight="1">
      <c r="B373" s="157"/>
      <c r="C373" s="157"/>
      <c r="D373" s="157"/>
      <c r="E373" s="158"/>
      <c r="F373" s="159"/>
      <c r="G373" s="160"/>
      <c r="H373" s="156"/>
      <c r="I373" s="148"/>
      <c r="J373" s="156"/>
      <c r="K373" s="156"/>
    </row>
    <row r="374" ht="14.25" customHeight="1">
      <c r="B374" s="157"/>
      <c r="C374" s="157"/>
      <c r="D374" s="157"/>
      <c r="E374" s="158"/>
      <c r="F374" s="159"/>
      <c r="G374" s="160"/>
      <c r="H374" s="156"/>
      <c r="I374" s="148"/>
      <c r="J374" s="156"/>
      <c r="K374" s="156"/>
    </row>
    <row r="375" ht="14.25" customHeight="1">
      <c r="B375" s="157"/>
      <c r="C375" s="157"/>
      <c r="D375" s="157"/>
      <c r="E375" s="158"/>
      <c r="F375" s="159"/>
      <c r="G375" s="160"/>
      <c r="H375" s="156"/>
      <c r="I375" s="148"/>
      <c r="J375" s="156"/>
      <c r="K375" s="156"/>
    </row>
    <row r="376" ht="14.25" customHeight="1">
      <c r="B376" s="157"/>
      <c r="C376" s="157"/>
      <c r="D376" s="157"/>
      <c r="E376" s="158"/>
      <c r="F376" s="159"/>
      <c r="G376" s="160"/>
      <c r="H376" s="156"/>
      <c r="I376" s="148"/>
      <c r="J376" s="156"/>
      <c r="K376" s="156"/>
    </row>
    <row r="377" ht="14.25" customHeight="1">
      <c r="B377" s="157"/>
      <c r="C377" s="157"/>
      <c r="D377" s="157"/>
      <c r="E377" s="158"/>
      <c r="F377" s="159"/>
      <c r="G377" s="160"/>
      <c r="H377" s="156"/>
      <c r="I377" s="148"/>
      <c r="J377" s="156"/>
      <c r="K377" s="156"/>
    </row>
    <row r="378" ht="14.25" customHeight="1">
      <c r="B378" s="157"/>
      <c r="C378" s="157"/>
      <c r="D378" s="157"/>
      <c r="E378" s="158"/>
      <c r="F378" s="159"/>
      <c r="G378" s="160"/>
      <c r="H378" s="156"/>
      <c r="I378" s="148"/>
      <c r="J378" s="156"/>
      <c r="K378" s="156"/>
    </row>
    <row r="379" ht="14.25" customHeight="1">
      <c r="B379" s="157"/>
      <c r="C379" s="157"/>
      <c r="D379" s="157"/>
      <c r="E379" s="158"/>
      <c r="F379" s="159"/>
      <c r="G379" s="160"/>
      <c r="H379" s="156"/>
      <c r="I379" s="148"/>
      <c r="J379" s="156"/>
      <c r="K379" s="156"/>
    </row>
    <row r="380" ht="14.25" customHeight="1">
      <c r="B380" s="157"/>
      <c r="C380" s="157"/>
      <c r="D380" s="157"/>
      <c r="E380" s="158"/>
      <c r="F380" s="159"/>
      <c r="G380" s="160"/>
      <c r="H380" s="156"/>
      <c r="I380" s="148"/>
      <c r="J380" s="156"/>
      <c r="K380" s="156"/>
    </row>
    <row r="381" ht="14.25" customHeight="1">
      <c r="B381" s="157"/>
      <c r="C381" s="157"/>
      <c r="D381" s="157"/>
      <c r="E381" s="158"/>
      <c r="F381" s="159"/>
      <c r="G381" s="160"/>
      <c r="H381" s="156"/>
      <c r="I381" s="148"/>
      <c r="J381" s="156"/>
      <c r="K381" s="156"/>
    </row>
    <row r="382" ht="14.25" customHeight="1">
      <c r="B382" s="157"/>
      <c r="C382" s="157"/>
      <c r="D382" s="157"/>
      <c r="E382" s="158"/>
      <c r="F382" s="159"/>
      <c r="G382" s="160"/>
      <c r="H382" s="156"/>
      <c r="I382" s="148"/>
      <c r="J382" s="156"/>
      <c r="K382" s="156"/>
    </row>
    <row r="383" ht="14.25" customHeight="1">
      <c r="B383" s="157"/>
      <c r="C383" s="157"/>
      <c r="D383" s="157"/>
      <c r="E383" s="158"/>
      <c r="F383" s="159"/>
      <c r="G383" s="160"/>
      <c r="H383" s="156"/>
      <c r="I383" s="148"/>
      <c r="J383" s="156"/>
      <c r="K383" s="156"/>
    </row>
    <row r="384" ht="14.25" customHeight="1">
      <c r="B384" s="157"/>
      <c r="C384" s="157"/>
      <c r="D384" s="157"/>
      <c r="E384" s="158"/>
      <c r="F384" s="159"/>
      <c r="G384" s="160"/>
      <c r="H384" s="156"/>
      <c r="I384" s="148"/>
      <c r="J384" s="156"/>
      <c r="K384" s="156"/>
    </row>
    <row r="385" ht="14.25" customHeight="1">
      <c r="B385" s="157"/>
      <c r="C385" s="157"/>
      <c r="D385" s="157"/>
      <c r="E385" s="158"/>
      <c r="F385" s="159"/>
      <c r="G385" s="160"/>
      <c r="H385" s="156"/>
      <c r="I385" s="148"/>
      <c r="J385" s="156"/>
      <c r="K385" s="156"/>
    </row>
    <row r="386" ht="14.25" customHeight="1">
      <c r="B386" s="157"/>
      <c r="C386" s="157"/>
      <c r="D386" s="157"/>
      <c r="E386" s="158"/>
      <c r="F386" s="159"/>
      <c r="G386" s="160"/>
      <c r="H386" s="156"/>
      <c r="I386" s="148"/>
      <c r="J386" s="156"/>
      <c r="K386" s="156"/>
    </row>
    <row r="387" ht="14.25" customHeight="1">
      <c r="B387" s="157"/>
      <c r="C387" s="157"/>
      <c r="D387" s="157"/>
      <c r="E387" s="158"/>
      <c r="F387" s="159"/>
      <c r="G387" s="160"/>
      <c r="H387" s="156"/>
      <c r="I387" s="148"/>
      <c r="J387" s="156"/>
      <c r="K387" s="156"/>
    </row>
    <row r="388" ht="14.25" customHeight="1">
      <c r="B388" s="157"/>
      <c r="C388" s="157"/>
      <c r="D388" s="157"/>
      <c r="E388" s="158"/>
      <c r="F388" s="159"/>
      <c r="G388" s="160"/>
      <c r="H388" s="156"/>
      <c r="I388" s="148"/>
      <c r="J388" s="156"/>
      <c r="K388" s="156"/>
    </row>
    <row r="389" ht="14.25" customHeight="1">
      <c r="B389" s="157"/>
      <c r="C389" s="157"/>
      <c r="D389" s="157"/>
      <c r="E389" s="158"/>
      <c r="F389" s="159"/>
      <c r="G389" s="160"/>
      <c r="H389" s="156"/>
      <c r="I389" s="148"/>
      <c r="J389" s="156"/>
      <c r="K389" s="156"/>
    </row>
    <row r="390" ht="14.25" customHeight="1">
      <c r="B390" s="157"/>
      <c r="C390" s="157"/>
      <c r="D390" s="157"/>
      <c r="E390" s="158"/>
      <c r="F390" s="159"/>
      <c r="G390" s="160"/>
      <c r="H390" s="156"/>
      <c r="I390" s="148"/>
      <c r="J390" s="156"/>
      <c r="K390" s="156"/>
    </row>
    <row r="391" ht="14.25" customHeight="1">
      <c r="B391" s="157"/>
      <c r="C391" s="157"/>
      <c r="D391" s="157"/>
      <c r="E391" s="158"/>
      <c r="F391" s="159"/>
      <c r="G391" s="160"/>
      <c r="H391" s="156"/>
      <c r="I391" s="148"/>
      <c r="J391" s="156"/>
      <c r="K391" s="156"/>
    </row>
    <row r="392" ht="14.25" customHeight="1">
      <c r="B392" s="157"/>
      <c r="C392" s="157"/>
      <c r="D392" s="157"/>
      <c r="E392" s="158"/>
      <c r="F392" s="159"/>
      <c r="G392" s="160"/>
      <c r="H392" s="156"/>
      <c r="I392" s="148"/>
      <c r="J392" s="156"/>
      <c r="K392" s="156"/>
    </row>
    <row r="393" ht="14.25" customHeight="1">
      <c r="B393" s="157"/>
      <c r="C393" s="157"/>
      <c r="D393" s="157"/>
      <c r="E393" s="158"/>
      <c r="F393" s="159"/>
      <c r="G393" s="160"/>
      <c r="H393" s="156"/>
      <c r="I393" s="148"/>
      <c r="J393" s="156"/>
      <c r="K393" s="156"/>
    </row>
    <row r="394" ht="14.25" customHeight="1">
      <c r="B394" s="157"/>
      <c r="C394" s="157"/>
      <c r="D394" s="157"/>
      <c r="E394" s="158"/>
      <c r="F394" s="159"/>
      <c r="G394" s="160"/>
      <c r="H394" s="156"/>
      <c r="I394" s="148"/>
      <c r="J394" s="156"/>
      <c r="K394" s="156"/>
    </row>
    <row r="395" ht="14.25" customHeight="1">
      <c r="B395" s="157"/>
      <c r="C395" s="157"/>
      <c r="D395" s="157"/>
      <c r="E395" s="158"/>
      <c r="F395" s="159"/>
      <c r="G395" s="160"/>
      <c r="H395" s="156"/>
      <c r="I395" s="148"/>
      <c r="J395" s="156"/>
      <c r="K395" s="156"/>
    </row>
    <row r="396" ht="14.25" customHeight="1">
      <c r="B396" s="157"/>
      <c r="C396" s="157"/>
      <c r="D396" s="157"/>
      <c r="E396" s="158"/>
      <c r="F396" s="159"/>
      <c r="G396" s="160"/>
      <c r="H396" s="156"/>
      <c r="I396" s="148"/>
      <c r="J396" s="156"/>
      <c r="K396" s="156"/>
    </row>
    <row r="397" ht="14.25" customHeight="1">
      <c r="B397" s="157"/>
      <c r="C397" s="157"/>
      <c r="D397" s="157"/>
      <c r="E397" s="158"/>
      <c r="F397" s="159"/>
      <c r="G397" s="160"/>
      <c r="H397" s="156"/>
      <c r="I397" s="148"/>
      <c r="J397" s="156"/>
      <c r="K397" s="156"/>
    </row>
    <row r="398" ht="14.25" customHeight="1">
      <c r="B398" s="157"/>
      <c r="C398" s="157"/>
      <c r="D398" s="157"/>
      <c r="E398" s="158"/>
      <c r="F398" s="159"/>
      <c r="G398" s="160"/>
      <c r="H398" s="156"/>
      <c r="I398" s="148"/>
      <c r="J398" s="156"/>
      <c r="K398" s="156"/>
    </row>
    <row r="399" ht="14.25" customHeight="1">
      <c r="B399" s="157"/>
      <c r="C399" s="157"/>
      <c r="D399" s="157"/>
      <c r="E399" s="158"/>
      <c r="F399" s="159"/>
      <c r="G399" s="160"/>
      <c r="H399" s="156"/>
      <c r="I399" s="148"/>
      <c r="J399" s="156"/>
      <c r="K399" s="156"/>
    </row>
    <row r="400" ht="14.25" customHeight="1">
      <c r="B400" s="157"/>
      <c r="C400" s="157"/>
      <c r="D400" s="157"/>
      <c r="E400" s="158"/>
      <c r="F400" s="159"/>
      <c r="G400" s="160"/>
      <c r="H400" s="156"/>
      <c r="I400" s="148"/>
      <c r="J400" s="156"/>
      <c r="K400" s="156"/>
    </row>
    <row r="401" ht="14.25" customHeight="1">
      <c r="B401" s="157"/>
      <c r="C401" s="157"/>
      <c r="D401" s="157"/>
      <c r="E401" s="158"/>
      <c r="F401" s="159"/>
      <c r="G401" s="160"/>
      <c r="H401" s="156"/>
      <c r="I401" s="148"/>
      <c r="J401" s="156"/>
      <c r="K401" s="156"/>
    </row>
    <row r="402" ht="14.25" customHeight="1">
      <c r="B402" s="157"/>
      <c r="C402" s="157"/>
      <c r="D402" s="157"/>
      <c r="E402" s="158"/>
      <c r="F402" s="159"/>
      <c r="G402" s="160"/>
      <c r="H402" s="156"/>
      <c r="I402" s="148"/>
      <c r="J402" s="156"/>
      <c r="K402" s="156"/>
    </row>
    <row r="403" ht="14.25" customHeight="1">
      <c r="B403" s="157"/>
      <c r="C403" s="157"/>
      <c r="D403" s="157"/>
      <c r="E403" s="158"/>
      <c r="F403" s="159"/>
      <c r="G403" s="160"/>
      <c r="H403" s="156"/>
      <c r="I403" s="148"/>
      <c r="J403" s="156"/>
      <c r="K403" s="156"/>
    </row>
    <row r="404" ht="14.25" customHeight="1">
      <c r="B404" s="157"/>
      <c r="C404" s="157"/>
      <c r="D404" s="157"/>
      <c r="E404" s="158"/>
      <c r="F404" s="159"/>
      <c r="G404" s="160"/>
      <c r="H404" s="156"/>
      <c r="I404" s="148"/>
      <c r="J404" s="156"/>
      <c r="K404" s="156"/>
    </row>
    <row r="405" ht="14.25" customHeight="1">
      <c r="B405" s="157"/>
      <c r="C405" s="157"/>
      <c r="D405" s="157"/>
      <c r="E405" s="158"/>
      <c r="F405" s="159"/>
      <c r="G405" s="160"/>
      <c r="H405" s="156"/>
      <c r="I405" s="148"/>
      <c r="J405" s="156"/>
      <c r="K405" s="156"/>
    </row>
    <row r="406" ht="14.25" customHeight="1">
      <c r="B406" s="157"/>
      <c r="C406" s="157"/>
      <c r="D406" s="157"/>
      <c r="E406" s="158"/>
      <c r="F406" s="159"/>
      <c r="G406" s="160"/>
      <c r="H406" s="156"/>
      <c r="I406" s="148"/>
      <c r="J406" s="156"/>
      <c r="K406" s="156"/>
    </row>
    <row r="407" ht="14.25" customHeight="1">
      <c r="B407" s="157"/>
      <c r="C407" s="157"/>
      <c r="D407" s="157"/>
      <c r="E407" s="158"/>
      <c r="F407" s="159"/>
      <c r="G407" s="160"/>
      <c r="H407" s="156"/>
      <c r="I407" s="148"/>
      <c r="J407" s="156"/>
      <c r="K407" s="156"/>
    </row>
    <row r="408" ht="14.25" customHeight="1">
      <c r="B408" s="157"/>
      <c r="C408" s="157"/>
      <c r="D408" s="157"/>
      <c r="E408" s="158"/>
      <c r="F408" s="159"/>
      <c r="G408" s="160"/>
      <c r="H408" s="156"/>
      <c r="I408" s="148"/>
      <c r="J408" s="156"/>
      <c r="K408" s="156"/>
    </row>
    <row r="409" ht="14.25" customHeight="1">
      <c r="B409" s="157"/>
      <c r="C409" s="157"/>
      <c r="D409" s="157"/>
      <c r="E409" s="158"/>
      <c r="F409" s="159"/>
      <c r="G409" s="160"/>
      <c r="H409" s="156"/>
      <c r="I409" s="148"/>
      <c r="J409" s="156"/>
      <c r="K409" s="156"/>
    </row>
    <row r="410" ht="14.25" customHeight="1">
      <c r="B410" s="157"/>
      <c r="C410" s="157"/>
      <c r="D410" s="157"/>
      <c r="E410" s="158"/>
      <c r="F410" s="159"/>
      <c r="G410" s="160"/>
      <c r="H410" s="156"/>
      <c r="I410" s="148"/>
      <c r="J410" s="156"/>
      <c r="K410" s="156"/>
    </row>
    <row r="411" ht="14.25" customHeight="1">
      <c r="B411" s="157"/>
      <c r="C411" s="157"/>
      <c r="D411" s="157"/>
      <c r="E411" s="158"/>
      <c r="F411" s="159"/>
      <c r="G411" s="160"/>
      <c r="H411" s="156"/>
      <c r="I411" s="148"/>
      <c r="J411" s="156"/>
      <c r="K411" s="156"/>
    </row>
    <row r="412" ht="14.25" customHeight="1">
      <c r="B412" s="157"/>
      <c r="C412" s="157"/>
      <c r="D412" s="157"/>
      <c r="E412" s="158"/>
      <c r="F412" s="159"/>
      <c r="G412" s="160"/>
      <c r="H412" s="156"/>
      <c r="I412" s="148"/>
      <c r="J412" s="156"/>
      <c r="K412" s="156"/>
    </row>
    <row r="413" ht="14.25" customHeight="1">
      <c r="B413" s="157"/>
      <c r="C413" s="157"/>
      <c r="D413" s="157"/>
      <c r="E413" s="158"/>
      <c r="F413" s="159"/>
      <c r="G413" s="160"/>
      <c r="H413" s="156"/>
      <c r="I413" s="148"/>
      <c r="J413" s="156"/>
      <c r="K413" s="156"/>
    </row>
    <row r="414" ht="14.25" customHeight="1">
      <c r="B414" s="157"/>
      <c r="C414" s="157"/>
      <c r="D414" s="157"/>
      <c r="E414" s="158"/>
      <c r="F414" s="159"/>
      <c r="G414" s="160"/>
      <c r="H414" s="156"/>
      <c r="I414" s="148"/>
      <c r="J414" s="156"/>
      <c r="K414" s="156"/>
    </row>
    <row r="415" ht="14.25" customHeight="1">
      <c r="B415" s="157"/>
      <c r="C415" s="157"/>
      <c r="D415" s="157"/>
      <c r="E415" s="158"/>
      <c r="F415" s="159"/>
      <c r="G415" s="160"/>
      <c r="H415" s="156"/>
      <c r="I415" s="148"/>
      <c r="J415" s="156"/>
      <c r="K415" s="156"/>
    </row>
    <row r="416" ht="14.25" customHeight="1">
      <c r="B416" s="157"/>
      <c r="C416" s="157"/>
      <c r="D416" s="157"/>
      <c r="E416" s="158"/>
      <c r="F416" s="159"/>
      <c r="G416" s="160"/>
      <c r="H416" s="156"/>
      <c r="I416" s="148"/>
      <c r="J416" s="156"/>
      <c r="K416" s="156"/>
    </row>
    <row r="417" ht="14.25" customHeight="1">
      <c r="B417" s="157"/>
      <c r="C417" s="157"/>
      <c r="D417" s="157"/>
      <c r="E417" s="158"/>
      <c r="F417" s="159"/>
      <c r="G417" s="160"/>
      <c r="H417" s="156"/>
      <c r="I417" s="148"/>
      <c r="J417" s="156"/>
      <c r="K417" s="156"/>
    </row>
    <row r="418" ht="14.25" customHeight="1">
      <c r="B418" s="157"/>
      <c r="C418" s="157"/>
      <c r="D418" s="157"/>
      <c r="E418" s="158"/>
      <c r="F418" s="159"/>
      <c r="G418" s="160"/>
      <c r="H418" s="156"/>
      <c r="I418" s="148"/>
      <c r="J418" s="156"/>
      <c r="K418" s="156"/>
    </row>
    <row r="419" ht="14.25" customHeight="1">
      <c r="B419" s="157"/>
      <c r="C419" s="157"/>
      <c r="D419" s="157"/>
      <c r="E419" s="158"/>
      <c r="F419" s="159"/>
      <c r="G419" s="160"/>
      <c r="H419" s="156"/>
      <c r="I419" s="148"/>
      <c r="J419" s="156"/>
      <c r="K419" s="156"/>
    </row>
    <row r="420" ht="14.25" customHeight="1">
      <c r="B420" s="157"/>
      <c r="C420" s="157"/>
      <c r="D420" s="157"/>
      <c r="E420" s="158"/>
      <c r="F420" s="159"/>
      <c r="G420" s="160"/>
      <c r="H420" s="156"/>
      <c r="I420" s="148"/>
      <c r="J420" s="156"/>
      <c r="K420" s="156"/>
    </row>
    <row r="421" ht="14.25" customHeight="1">
      <c r="B421" s="157"/>
      <c r="C421" s="157"/>
      <c r="D421" s="157"/>
      <c r="E421" s="158"/>
      <c r="F421" s="159"/>
      <c r="G421" s="160"/>
      <c r="H421" s="156"/>
      <c r="I421" s="148"/>
      <c r="J421" s="156"/>
      <c r="K421" s="156"/>
    </row>
    <row r="422" ht="14.25" customHeight="1">
      <c r="B422" s="157"/>
      <c r="C422" s="157"/>
      <c r="D422" s="157"/>
      <c r="E422" s="158"/>
      <c r="F422" s="159"/>
      <c r="G422" s="160"/>
      <c r="H422" s="156"/>
      <c r="I422" s="148"/>
      <c r="J422" s="156"/>
      <c r="K422" s="156"/>
    </row>
    <row r="423" ht="14.25" customHeight="1">
      <c r="B423" s="157"/>
      <c r="C423" s="157"/>
      <c r="D423" s="157"/>
      <c r="E423" s="158"/>
      <c r="F423" s="159"/>
      <c r="G423" s="160"/>
      <c r="H423" s="156"/>
      <c r="I423" s="148"/>
      <c r="J423" s="156"/>
      <c r="K423" s="156"/>
    </row>
    <row r="424" ht="14.25" customHeight="1">
      <c r="B424" s="157"/>
      <c r="C424" s="157"/>
      <c r="D424" s="157"/>
      <c r="E424" s="158"/>
      <c r="F424" s="159"/>
      <c r="G424" s="160"/>
      <c r="H424" s="156"/>
      <c r="I424" s="148"/>
      <c r="J424" s="156"/>
      <c r="K424" s="156"/>
    </row>
    <row r="425" ht="14.25" customHeight="1">
      <c r="B425" s="157"/>
      <c r="C425" s="157"/>
      <c r="D425" s="157"/>
      <c r="E425" s="158"/>
      <c r="F425" s="159"/>
      <c r="G425" s="160"/>
      <c r="H425" s="156"/>
      <c r="I425" s="148"/>
      <c r="J425" s="156"/>
      <c r="K425" s="156"/>
    </row>
    <row r="426" ht="14.25" customHeight="1">
      <c r="B426" s="157"/>
      <c r="C426" s="157"/>
      <c r="D426" s="157"/>
      <c r="E426" s="158"/>
      <c r="F426" s="159"/>
      <c r="G426" s="160"/>
      <c r="H426" s="156"/>
      <c r="I426" s="148"/>
      <c r="J426" s="156"/>
      <c r="K426" s="156"/>
    </row>
    <row r="427" ht="14.25" customHeight="1">
      <c r="B427" s="157"/>
      <c r="C427" s="157"/>
      <c r="D427" s="157"/>
      <c r="E427" s="158"/>
      <c r="F427" s="159"/>
      <c r="G427" s="160"/>
      <c r="H427" s="156"/>
      <c r="I427" s="148"/>
      <c r="J427" s="156"/>
      <c r="K427" s="156"/>
    </row>
    <row r="428" ht="14.25" customHeight="1">
      <c r="B428" s="157"/>
      <c r="C428" s="157"/>
      <c r="D428" s="157"/>
      <c r="E428" s="158"/>
      <c r="F428" s="159"/>
      <c r="G428" s="160"/>
      <c r="H428" s="156"/>
      <c r="I428" s="148"/>
      <c r="J428" s="156"/>
      <c r="K428" s="156"/>
    </row>
    <row r="429" ht="14.25" customHeight="1">
      <c r="B429" s="157"/>
      <c r="C429" s="157"/>
      <c r="D429" s="157"/>
      <c r="E429" s="158"/>
      <c r="F429" s="159"/>
      <c r="G429" s="160"/>
      <c r="H429" s="156"/>
      <c r="I429" s="148"/>
      <c r="J429" s="156"/>
      <c r="K429" s="156"/>
    </row>
    <row r="430" ht="14.25" customHeight="1">
      <c r="B430" s="157"/>
      <c r="C430" s="157"/>
      <c r="D430" s="157"/>
      <c r="E430" s="158"/>
      <c r="F430" s="159"/>
      <c r="G430" s="160"/>
      <c r="H430" s="156"/>
      <c r="I430" s="148"/>
      <c r="J430" s="156"/>
      <c r="K430" s="156"/>
    </row>
    <row r="431" ht="14.25" customHeight="1">
      <c r="B431" s="157"/>
      <c r="C431" s="157"/>
      <c r="D431" s="157"/>
      <c r="E431" s="158"/>
      <c r="F431" s="159"/>
      <c r="G431" s="160"/>
      <c r="H431" s="156"/>
      <c r="I431" s="148"/>
      <c r="J431" s="156"/>
      <c r="K431" s="156"/>
    </row>
    <row r="432" ht="14.25" customHeight="1">
      <c r="B432" s="157"/>
      <c r="C432" s="157"/>
      <c r="D432" s="157"/>
      <c r="E432" s="158"/>
      <c r="F432" s="159"/>
      <c r="G432" s="160"/>
      <c r="H432" s="156"/>
      <c r="I432" s="148"/>
      <c r="J432" s="156"/>
      <c r="K432" s="156"/>
    </row>
    <row r="433" ht="14.25" customHeight="1">
      <c r="B433" s="157"/>
      <c r="C433" s="157"/>
      <c r="D433" s="157"/>
      <c r="E433" s="158"/>
      <c r="F433" s="159"/>
      <c r="G433" s="160"/>
      <c r="H433" s="156"/>
      <c r="I433" s="148"/>
      <c r="J433" s="156"/>
      <c r="K433" s="156"/>
    </row>
    <row r="434" ht="14.25" customHeight="1">
      <c r="B434" s="157"/>
      <c r="C434" s="157"/>
      <c r="D434" s="157"/>
      <c r="E434" s="158"/>
      <c r="F434" s="159"/>
      <c r="G434" s="160"/>
      <c r="H434" s="156"/>
      <c r="I434" s="148"/>
      <c r="J434" s="156"/>
      <c r="K434" s="156"/>
    </row>
    <row r="435" ht="14.25" customHeight="1">
      <c r="B435" s="157"/>
      <c r="C435" s="157"/>
      <c r="D435" s="157"/>
      <c r="E435" s="158"/>
      <c r="F435" s="159"/>
      <c r="G435" s="160"/>
      <c r="H435" s="156"/>
      <c r="I435" s="148"/>
      <c r="J435" s="156"/>
      <c r="K435" s="156"/>
    </row>
    <row r="436" ht="14.25" customHeight="1">
      <c r="B436" s="157"/>
      <c r="C436" s="157"/>
      <c r="D436" s="157"/>
      <c r="E436" s="158"/>
      <c r="F436" s="159"/>
      <c r="G436" s="160"/>
      <c r="H436" s="156"/>
      <c r="I436" s="148"/>
      <c r="J436" s="156"/>
      <c r="K436" s="156"/>
    </row>
    <row r="437" ht="14.25" customHeight="1">
      <c r="B437" s="157"/>
      <c r="C437" s="157"/>
      <c r="D437" s="157"/>
      <c r="E437" s="158"/>
      <c r="F437" s="159"/>
      <c r="G437" s="160"/>
      <c r="H437" s="156"/>
      <c r="I437" s="148"/>
      <c r="J437" s="156"/>
      <c r="K437" s="156"/>
    </row>
    <row r="438" ht="14.25" customHeight="1">
      <c r="B438" s="157"/>
      <c r="C438" s="157"/>
      <c r="D438" s="157"/>
      <c r="E438" s="158"/>
      <c r="F438" s="159"/>
      <c r="G438" s="160"/>
      <c r="H438" s="156"/>
      <c r="I438" s="148"/>
      <c r="J438" s="156"/>
      <c r="K438" s="156"/>
    </row>
    <row r="439" ht="14.25" customHeight="1">
      <c r="B439" s="157"/>
      <c r="C439" s="157"/>
      <c r="D439" s="157"/>
      <c r="E439" s="158"/>
      <c r="F439" s="159"/>
      <c r="G439" s="160"/>
      <c r="H439" s="156"/>
      <c r="I439" s="148"/>
      <c r="J439" s="156"/>
      <c r="K439" s="156"/>
    </row>
    <row r="440" ht="14.25" customHeight="1">
      <c r="B440" s="157"/>
      <c r="C440" s="157"/>
      <c r="D440" s="157"/>
      <c r="E440" s="158"/>
      <c r="F440" s="159"/>
      <c r="G440" s="160"/>
      <c r="H440" s="156"/>
      <c r="I440" s="148"/>
      <c r="J440" s="156"/>
      <c r="K440" s="156"/>
    </row>
    <row r="441" ht="14.25" customHeight="1">
      <c r="B441" s="157"/>
      <c r="C441" s="157"/>
      <c r="D441" s="157"/>
      <c r="E441" s="158"/>
      <c r="F441" s="159"/>
      <c r="G441" s="160"/>
      <c r="H441" s="156"/>
      <c r="I441" s="148"/>
      <c r="J441" s="156"/>
      <c r="K441" s="156"/>
    </row>
    <row r="442" ht="14.25" customHeight="1">
      <c r="B442" s="157"/>
      <c r="C442" s="157"/>
      <c r="D442" s="157"/>
      <c r="E442" s="158"/>
      <c r="F442" s="159"/>
      <c r="G442" s="160"/>
      <c r="H442" s="156"/>
      <c r="I442" s="148"/>
      <c r="J442" s="156"/>
      <c r="K442" s="156"/>
    </row>
    <row r="443" ht="14.25" customHeight="1">
      <c r="B443" s="157"/>
      <c r="C443" s="157"/>
      <c r="D443" s="157"/>
      <c r="E443" s="158"/>
      <c r="F443" s="159"/>
      <c r="G443" s="160"/>
      <c r="H443" s="156"/>
      <c r="I443" s="148"/>
      <c r="J443" s="156"/>
      <c r="K443" s="156"/>
    </row>
    <row r="444" ht="14.25" customHeight="1">
      <c r="B444" s="157"/>
      <c r="C444" s="157"/>
      <c r="D444" s="157"/>
      <c r="E444" s="158"/>
      <c r="F444" s="159"/>
      <c r="G444" s="160"/>
      <c r="H444" s="156"/>
      <c r="I444" s="148"/>
      <c r="J444" s="156"/>
      <c r="K444" s="156"/>
    </row>
    <row r="445" ht="14.25" customHeight="1">
      <c r="B445" s="157"/>
      <c r="C445" s="157"/>
      <c r="D445" s="157"/>
      <c r="E445" s="158"/>
      <c r="F445" s="159"/>
      <c r="G445" s="160"/>
      <c r="H445" s="156"/>
      <c r="I445" s="148"/>
      <c r="J445" s="156"/>
      <c r="K445" s="156"/>
    </row>
    <row r="446" ht="14.25" customHeight="1">
      <c r="B446" s="157"/>
      <c r="C446" s="157"/>
      <c r="D446" s="157"/>
      <c r="E446" s="158"/>
      <c r="F446" s="159"/>
      <c r="G446" s="160"/>
      <c r="H446" s="156"/>
      <c r="I446" s="148"/>
      <c r="J446" s="156"/>
      <c r="K446" s="156"/>
    </row>
    <row r="447" ht="14.25" customHeight="1">
      <c r="B447" s="157"/>
      <c r="C447" s="157"/>
      <c r="D447" s="157"/>
      <c r="E447" s="158"/>
      <c r="F447" s="159"/>
      <c r="G447" s="160"/>
      <c r="H447" s="156"/>
      <c r="I447" s="148"/>
      <c r="J447" s="156"/>
      <c r="K447" s="156"/>
    </row>
    <row r="448" ht="14.25" customHeight="1">
      <c r="B448" s="157"/>
      <c r="C448" s="157"/>
      <c r="D448" s="157"/>
      <c r="E448" s="158"/>
      <c r="F448" s="159"/>
      <c r="G448" s="160"/>
      <c r="H448" s="156"/>
      <c r="I448" s="148"/>
      <c r="J448" s="156"/>
      <c r="K448" s="156"/>
    </row>
    <row r="449" ht="14.25" customHeight="1">
      <c r="B449" s="157"/>
      <c r="C449" s="157"/>
      <c r="D449" s="157"/>
      <c r="E449" s="158"/>
      <c r="F449" s="159"/>
      <c r="G449" s="160"/>
      <c r="H449" s="156"/>
      <c r="I449" s="148"/>
      <c r="J449" s="156"/>
      <c r="K449" s="156"/>
    </row>
    <row r="450" ht="14.25" customHeight="1">
      <c r="B450" s="157"/>
      <c r="C450" s="157"/>
      <c r="D450" s="157"/>
      <c r="E450" s="158"/>
      <c r="F450" s="159"/>
      <c r="G450" s="160"/>
      <c r="H450" s="156"/>
      <c r="I450" s="148"/>
      <c r="J450" s="156"/>
      <c r="K450" s="156"/>
    </row>
    <row r="451" ht="14.25" customHeight="1">
      <c r="B451" s="157"/>
      <c r="C451" s="157"/>
      <c r="D451" s="157"/>
      <c r="E451" s="158"/>
      <c r="F451" s="159"/>
      <c r="G451" s="160"/>
      <c r="H451" s="156"/>
      <c r="I451" s="148"/>
      <c r="J451" s="156"/>
      <c r="K451" s="156"/>
    </row>
    <row r="452" ht="14.25" customHeight="1">
      <c r="B452" s="157"/>
      <c r="C452" s="157"/>
      <c r="D452" s="157"/>
      <c r="E452" s="158"/>
      <c r="F452" s="159"/>
      <c r="G452" s="160"/>
      <c r="H452" s="156"/>
      <c r="I452" s="148"/>
      <c r="J452" s="156"/>
      <c r="K452" s="156"/>
    </row>
    <row r="453" ht="14.25" customHeight="1">
      <c r="B453" s="157"/>
      <c r="C453" s="157"/>
      <c r="D453" s="157"/>
      <c r="E453" s="158"/>
      <c r="F453" s="159"/>
      <c r="G453" s="160"/>
      <c r="H453" s="156"/>
      <c r="I453" s="148"/>
      <c r="J453" s="156"/>
      <c r="K453" s="156"/>
    </row>
    <row r="454" ht="14.25" customHeight="1">
      <c r="B454" s="157"/>
      <c r="C454" s="157"/>
      <c r="D454" s="157"/>
      <c r="E454" s="158"/>
      <c r="F454" s="159"/>
      <c r="G454" s="160"/>
      <c r="H454" s="156"/>
      <c r="I454" s="148"/>
      <c r="J454" s="156"/>
      <c r="K454" s="156"/>
    </row>
    <row r="455" ht="14.25" customHeight="1">
      <c r="B455" s="157"/>
      <c r="C455" s="157"/>
      <c r="D455" s="157"/>
      <c r="E455" s="158"/>
      <c r="F455" s="159"/>
      <c r="G455" s="160"/>
      <c r="H455" s="156"/>
      <c r="I455" s="148"/>
      <c r="J455" s="156"/>
      <c r="K455" s="156"/>
    </row>
    <row r="456" ht="14.25" customHeight="1">
      <c r="B456" s="157"/>
      <c r="C456" s="157"/>
      <c r="D456" s="157"/>
      <c r="E456" s="158"/>
      <c r="F456" s="159"/>
      <c r="G456" s="160"/>
      <c r="H456" s="156"/>
      <c r="I456" s="148"/>
      <c r="J456" s="156"/>
      <c r="K456" s="156"/>
    </row>
    <row r="457" ht="14.25" customHeight="1">
      <c r="B457" s="157"/>
      <c r="C457" s="157"/>
      <c r="D457" s="157"/>
      <c r="E457" s="158"/>
      <c r="F457" s="159"/>
      <c r="G457" s="160"/>
      <c r="H457" s="156"/>
      <c r="I457" s="148"/>
      <c r="J457" s="156"/>
      <c r="K457" s="156"/>
    </row>
    <row r="458" ht="14.25" customHeight="1">
      <c r="B458" s="157"/>
      <c r="C458" s="157"/>
      <c r="D458" s="157"/>
      <c r="E458" s="158"/>
      <c r="F458" s="159"/>
      <c r="G458" s="160"/>
      <c r="H458" s="156"/>
      <c r="I458" s="148"/>
      <c r="J458" s="156"/>
      <c r="K458" s="156"/>
    </row>
    <row r="459" ht="14.25" customHeight="1">
      <c r="B459" s="157"/>
      <c r="C459" s="157"/>
      <c r="D459" s="157"/>
      <c r="E459" s="158"/>
      <c r="F459" s="159"/>
      <c r="G459" s="160"/>
      <c r="H459" s="156"/>
      <c r="I459" s="148"/>
      <c r="J459" s="156"/>
      <c r="K459" s="156"/>
    </row>
    <row r="460" ht="14.25" customHeight="1">
      <c r="B460" s="157"/>
      <c r="C460" s="157"/>
      <c r="D460" s="157"/>
      <c r="E460" s="158"/>
      <c r="F460" s="159"/>
      <c r="G460" s="160"/>
      <c r="H460" s="156"/>
      <c r="I460" s="148"/>
      <c r="J460" s="156"/>
      <c r="K460" s="156"/>
    </row>
    <row r="461" ht="14.25" customHeight="1">
      <c r="B461" s="157"/>
      <c r="C461" s="157"/>
      <c r="D461" s="157"/>
      <c r="E461" s="158"/>
      <c r="F461" s="159"/>
      <c r="G461" s="160"/>
      <c r="H461" s="156"/>
      <c r="I461" s="148"/>
      <c r="J461" s="156"/>
      <c r="K461" s="156"/>
    </row>
    <row r="462" ht="14.25" customHeight="1">
      <c r="B462" s="157"/>
      <c r="C462" s="157"/>
      <c r="D462" s="157"/>
      <c r="E462" s="158"/>
      <c r="F462" s="159"/>
      <c r="G462" s="160"/>
      <c r="H462" s="156"/>
      <c r="I462" s="148"/>
      <c r="J462" s="156"/>
      <c r="K462" s="156"/>
    </row>
    <row r="463" ht="14.25" customHeight="1">
      <c r="B463" s="157"/>
      <c r="C463" s="157"/>
      <c r="D463" s="157"/>
      <c r="E463" s="158"/>
      <c r="F463" s="159"/>
      <c r="G463" s="160"/>
      <c r="H463" s="156"/>
      <c r="I463" s="148"/>
      <c r="J463" s="156"/>
      <c r="K463" s="156"/>
    </row>
    <row r="464" ht="14.25" customHeight="1">
      <c r="B464" s="157"/>
      <c r="C464" s="157"/>
      <c r="D464" s="157"/>
      <c r="E464" s="158"/>
      <c r="F464" s="159"/>
      <c r="G464" s="160"/>
      <c r="H464" s="156"/>
      <c r="I464" s="148"/>
      <c r="J464" s="156"/>
      <c r="K464" s="156"/>
    </row>
    <row r="465" ht="14.25" customHeight="1">
      <c r="B465" s="157"/>
      <c r="C465" s="157"/>
      <c r="D465" s="157"/>
      <c r="E465" s="158"/>
      <c r="F465" s="159"/>
      <c r="G465" s="160"/>
      <c r="H465" s="156"/>
      <c r="I465" s="148"/>
      <c r="J465" s="156"/>
      <c r="K465" s="156"/>
    </row>
    <row r="466" ht="14.25" customHeight="1">
      <c r="B466" s="157"/>
      <c r="C466" s="157"/>
      <c r="D466" s="157"/>
      <c r="E466" s="158"/>
      <c r="F466" s="159"/>
      <c r="G466" s="160"/>
      <c r="H466" s="156"/>
      <c r="I466" s="148"/>
      <c r="J466" s="156"/>
      <c r="K466" s="156"/>
    </row>
    <row r="467" ht="14.25" customHeight="1">
      <c r="B467" s="157"/>
      <c r="C467" s="157"/>
      <c r="D467" s="157"/>
      <c r="E467" s="158"/>
      <c r="F467" s="159"/>
      <c r="G467" s="160"/>
      <c r="H467" s="156"/>
      <c r="I467" s="148"/>
      <c r="J467" s="156"/>
      <c r="K467" s="156"/>
    </row>
    <row r="468" ht="14.25" customHeight="1">
      <c r="B468" s="157"/>
      <c r="C468" s="157"/>
      <c r="D468" s="157"/>
      <c r="E468" s="158"/>
      <c r="F468" s="159"/>
      <c r="G468" s="160"/>
      <c r="H468" s="156"/>
      <c r="I468" s="148"/>
      <c r="J468" s="156"/>
      <c r="K468" s="156"/>
    </row>
    <row r="469" ht="14.25" customHeight="1">
      <c r="B469" s="157"/>
      <c r="C469" s="157"/>
      <c r="D469" s="157"/>
      <c r="E469" s="158"/>
      <c r="F469" s="159"/>
      <c r="G469" s="160"/>
      <c r="H469" s="156"/>
      <c r="I469" s="148"/>
      <c r="J469" s="156"/>
      <c r="K469" s="156"/>
    </row>
    <row r="470" ht="14.25" customHeight="1">
      <c r="B470" s="157"/>
      <c r="C470" s="157"/>
      <c r="D470" s="157"/>
      <c r="E470" s="158"/>
      <c r="F470" s="159"/>
      <c r="G470" s="160"/>
      <c r="H470" s="156"/>
      <c r="I470" s="148"/>
      <c r="J470" s="156"/>
      <c r="K470" s="156"/>
    </row>
    <row r="471" ht="14.25" customHeight="1">
      <c r="B471" s="157"/>
      <c r="C471" s="157"/>
      <c r="D471" s="157"/>
      <c r="E471" s="158"/>
      <c r="F471" s="159"/>
      <c r="G471" s="160"/>
      <c r="H471" s="156"/>
      <c r="I471" s="148"/>
      <c r="J471" s="156"/>
      <c r="K471" s="156"/>
    </row>
    <row r="472" ht="14.25" customHeight="1">
      <c r="B472" s="157"/>
      <c r="C472" s="157"/>
      <c r="D472" s="157"/>
      <c r="E472" s="158"/>
      <c r="F472" s="159"/>
      <c r="G472" s="160"/>
      <c r="H472" s="156"/>
      <c r="I472" s="148"/>
      <c r="J472" s="156"/>
      <c r="K472" s="156"/>
    </row>
    <row r="473" ht="14.25" customHeight="1">
      <c r="B473" s="157"/>
      <c r="C473" s="157"/>
      <c r="D473" s="157"/>
      <c r="E473" s="158"/>
      <c r="F473" s="159"/>
      <c r="G473" s="160"/>
      <c r="H473" s="156"/>
      <c r="I473" s="148"/>
      <c r="J473" s="156"/>
      <c r="K473" s="156"/>
    </row>
    <row r="474" ht="14.25" customHeight="1">
      <c r="B474" s="157"/>
      <c r="C474" s="157"/>
      <c r="D474" s="157"/>
      <c r="E474" s="158"/>
      <c r="F474" s="159"/>
      <c r="G474" s="160"/>
      <c r="H474" s="156"/>
      <c r="I474" s="148"/>
      <c r="J474" s="156"/>
      <c r="K474" s="156"/>
    </row>
    <row r="475" ht="14.25" customHeight="1">
      <c r="B475" s="157"/>
      <c r="C475" s="157"/>
      <c r="D475" s="157"/>
      <c r="E475" s="158"/>
      <c r="F475" s="159"/>
      <c r="G475" s="160"/>
      <c r="H475" s="156"/>
      <c r="I475" s="148"/>
      <c r="J475" s="156"/>
      <c r="K475" s="156"/>
    </row>
    <row r="476" ht="14.25" customHeight="1">
      <c r="B476" s="157"/>
      <c r="C476" s="157"/>
      <c r="D476" s="157"/>
      <c r="E476" s="158"/>
      <c r="F476" s="159"/>
      <c r="G476" s="160"/>
      <c r="H476" s="156"/>
      <c r="I476" s="148"/>
      <c r="J476" s="156"/>
      <c r="K476" s="156"/>
    </row>
    <row r="477" ht="14.25" customHeight="1">
      <c r="B477" s="157"/>
      <c r="C477" s="157"/>
      <c r="D477" s="157"/>
      <c r="E477" s="158"/>
      <c r="F477" s="159"/>
      <c r="G477" s="160"/>
      <c r="H477" s="156"/>
      <c r="I477" s="148"/>
      <c r="J477" s="156"/>
      <c r="K477" s="156"/>
    </row>
    <row r="478" ht="14.25" customHeight="1">
      <c r="B478" s="157"/>
      <c r="C478" s="157"/>
      <c r="D478" s="157"/>
      <c r="E478" s="158"/>
      <c r="F478" s="159"/>
      <c r="G478" s="160"/>
      <c r="H478" s="156"/>
      <c r="I478" s="148"/>
      <c r="J478" s="156"/>
      <c r="K478" s="156"/>
    </row>
    <row r="479" ht="14.25" customHeight="1">
      <c r="B479" s="157"/>
      <c r="C479" s="157"/>
      <c r="D479" s="157"/>
      <c r="E479" s="158"/>
      <c r="F479" s="159"/>
      <c r="G479" s="160"/>
      <c r="H479" s="156"/>
      <c r="I479" s="148"/>
      <c r="J479" s="156"/>
      <c r="K479" s="156"/>
    </row>
    <row r="480" ht="14.25" customHeight="1">
      <c r="B480" s="157"/>
      <c r="C480" s="157"/>
      <c r="D480" s="157"/>
      <c r="E480" s="158"/>
      <c r="F480" s="159"/>
      <c r="G480" s="160"/>
      <c r="H480" s="156"/>
      <c r="I480" s="148"/>
      <c r="J480" s="156"/>
      <c r="K480" s="156"/>
    </row>
    <row r="481" ht="14.25" customHeight="1">
      <c r="B481" s="157"/>
      <c r="C481" s="157"/>
      <c r="D481" s="157"/>
      <c r="E481" s="158"/>
      <c r="F481" s="159"/>
      <c r="G481" s="160"/>
      <c r="H481" s="156"/>
      <c r="I481" s="148"/>
      <c r="J481" s="156"/>
      <c r="K481" s="156"/>
    </row>
    <row r="482" ht="14.25" customHeight="1">
      <c r="B482" s="157"/>
      <c r="C482" s="157"/>
      <c r="D482" s="157"/>
      <c r="E482" s="158"/>
      <c r="F482" s="159"/>
      <c r="G482" s="160"/>
      <c r="H482" s="156"/>
      <c r="I482" s="148"/>
      <c r="J482" s="156"/>
      <c r="K482" s="156"/>
    </row>
    <row r="483" ht="14.25" customHeight="1">
      <c r="B483" s="157"/>
      <c r="C483" s="157"/>
      <c r="D483" s="157"/>
      <c r="E483" s="158"/>
      <c r="F483" s="159"/>
      <c r="G483" s="160"/>
      <c r="H483" s="156"/>
      <c r="I483" s="148"/>
      <c r="J483" s="156"/>
      <c r="K483" s="156"/>
    </row>
    <row r="484" ht="14.25" customHeight="1">
      <c r="B484" s="157"/>
      <c r="C484" s="157"/>
      <c r="D484" s="157"/>
      <c r="E484" s="158"/>
      <c r="F484" s="159"/>
      <c r="G484" s="160"/>
      <c r="H484" s="156"/>
      <c r="I484" s="148"/>
      <c r="J484" s="156"/>
      <c r="K484" s="156"/>
    </row>
    <row r="485" ht="14.25" customHeight="1">
      <c r="B485" s="157"/>
      <c r="C485" s="157"/>
      <c r="D485" s="157"/>
      <c r="E485" s="158"/>
      <c r="F485" s="159"/>
      <c r="G485" s="160"/>
      <c r="H485" s="156"/>
      <c r="I485" s="148"/>
      <c r="J485" s="156"/>
      <c r="K485" s="156"/>
    </row>
    <row r="486" ht="14.25" customHeight="1">
      <c r="B486" s="157"/>
      <c r="C486" s="157"/>
      <c r="D486" s="157"/>
      <c r="E486" s="158"/>
      <c r="F486" s="159"/>
      <c r="G486" s="160"/>
      <c r="H486" s="156"/>
      <c r="I486" s="148"/>
      <c r="J486" s="156"/>
      <c r="K486" s="156"/>
    </row>
    <row r="487" ht="14.25" customHeight="1">
      <c r="B487" s="157"/>
      <c r="C487" s="157"/>
      <c r="D487" s="157"/>
      <c r="E487" s="158"/>
      <c r="F487" s="159"/>
      <c r="G487" s="160"/>
      <c r="H487" s="156"/>
      <c r="I487" s="148"/>
      <c r="J487" s="156"/>
      <c r="K487" s="156"/>
    </row>
    <row r="488" ht="14.25" customHeight="1">
      <c r="B488" s="157"/>
      <c r="C488" s="157"/>
      <c r="D488" s="157"/>
      <c r="E488" s="158"/>
      <c r="F488" s="159"/>
      <c r="G488" s="160"/>
      <c r="H488" s="156"/>
      <c r="I488" s="148"/>
      <c r="J488" s="156"/>
      <c r="K488" s="156"/>
    </row>
    <row r="489" ht="14.25" customHeight="1">
      <c r="B489" s="157"/>
      <c r="C489" s="157"/>
      <c r="D489" s="157"/>
      <c r="E489" s="158"/>
      <c r="F489" s="159"/>
      <c r="G489" s="160"/>
      <c r="H489" s="156"/>
      <c r="I489" s="148"/>
      <c r="J489" s="156"/>
      <c r="K489" s="156"/>
    </row>
    <row r="490" ht="14.25" customHeight="1">
      <c r="B490" s="157"/>
      <c r="C490" s="157"/>
      <c r="D490" s="157"/>
      <c r="E490" s="158"/>
      <c r="F490" s="159"/>
      <c r="G490" s="160"/>
      <c r="H490" s="156"/>
      <c r="I490" s="148"/>
      <c r="J490" s="156"/>
      <c r="K490" s="156"/>
    </row>
    <row r="491" ht="14.25" customHeight="1">
      <c r="B491" s="157"/>
      <c r="C491" s="157"/>
      <c r="D491" s="157"/>
      <c r="E491" s="158"/>
      <c r="F491" s="159"/>
      <c r="G491" s="160"/>
      <c r="H491" s="156"/>
      <c r="I491" s="148"/>
      <c r="J491" s="156"/>
      <c r="K491" s="156"/>
    </row>
    <row r="492" ht="14.25" customHeight="1">
      <c r="B492" s="157"/>
      <c r="C492" s="157"/>
      <c r="D492" s="157"/>
      <c r="E492" s="158"/>
      <c r="F492" s="159"/>
      <c r="G492" s="160"/>
      <c r="H492" s="156"/>
      <c r="I492" s="148"/>
      <c r="J492" s="156"/>
      <c r="K492" s="156"/>
    </row>
    <row r="493" ht="14.25" customHeight="1">
      <c r="B493" s="157"/>
      <c r="C493" s="157"/>
      <c r="D493" s="157"/>
      <c r="E493" s="158"/>
      <c r="F493" s="159"/>
      <c r="G493" s="160"/>
      <c r="H493" s="156"/>
      <c r="I493" s="148"/>
      <c r="J493" s="156"/>
      <c r="K493" s="156"/>
    </row>
    <row r="494" ht="14.25" customHeight="1">
      <c r="B494" s="157"/>
      <c r="C494" s="157"/>
      <c r="D494" s="157"/>
      <c r="E494" s="158"/>
      <c r="F494" s="159"/>
      <c r="G494" s="160"/>
      <c r="H494" s="156"/>
      <c r="I494" s="148"/>
      <c r="J494" s="156"/>
      <c r="K494" s="156"/>
    </row>
    <row r="495" ht="14.25" customHeight="1">
      <c r="B495" s="157"/>
      <c r="C495" s="157"/>
      <c r="D495" s="157"/>
      <c r="E495" s="158"/>
      <c r="F495" s="159"/>
      <c r="G495" s="160"/>
      <c r="H495" s="156"/>
      <c r="I495" s="148"/>
      <c r="J495" s="156"/>
      <c r="K495" s="156"/>
    </row>
    <row r="496" ht="14.25" customHeight="1">
      <c r="B496" s="157"/>
      <c r="C496" s="157"/>
      <c r="D496" s="157"/>
      <c r="E496" s="158"/>
      <c r="F496" s="159"/>
      <c r="G496" s="160"/>
      <c r="H496" s="156"/>
      <c r="I496" s="148"/>
      <c r="J496" s="156"/>
      <c r="K496" s="156"/>
    </row>
    <row r="497" ht="14.25" customHeight="1">
      <c r="B497" s="157"/>
      <c r="C497" s="157"/>
      <c r="D497" s="157"/>
      <c r="E497" s="158"/>
      <c r="F497" s="159"/>
      <c r="G497" s="160"/>
      <c r="H497" s="156"/>
      <c r="I497" s="148"/>
      <c r="J497" s="156"/>
      <c r="K497" s="156"/>
    </row>
    <row r="498" ht="14.25" customHeight="1">
      <c r="B498" s="157"/>
      <c r="C498" s="157"/>
      <c r="D498" s="157"/>
      <c r="E498" s="158"/>
      <c r="F498" s="159"/>
      <c r="G498" s="160"/>
      <c r="H498" s="156"/>
      <c r="I498" s="148"/>
      <c r="J498" s="156"/>
      <c r="K498" s="156"/>
    </row>
    <row r="499" ht="14.25" customHeight="1">
      <c r="B499" s="157"/>
      <c r="C499" s="157"/>
      <c r="D499" s="157"/>
      <c r="E499" s="158"/>
      <c r="F499" s="159"/>
      <c r="G499" s="160"/>
      <c r="H499" s="156"/>
      <c r="I499" s="148"/>
      <c r="J499" s="156"/>
      <c r="K499" s="156"/>
    </row>
    <row r="500" ht="14.25" customHeight="1">
      <c r="B500" s="157"/>
      <c r="C500" s="157"/>
      <c r="D500" s="157"/>
      <c r="E500" s="158"/>
      <c r="F500" s="159"/>
      <c r="G500" s="160"/>
      <c r="H500" s="156"/>
      <c r="I500" s="148"/>
      <c r="J500" s="156"/>
      <c r="K500" s="156"/>
    </row>
    <row r="501" ht="14.25" customHeight="1">
      <c r="B501" s="157"/>
      <c r="C501" s="157"/>
      <c r="D501" s="157"/>
      <c r="E501" s="158"/>
      <c r="F501" s="159"/>
      <c r="G501" s="160"/>
      <c r="H501" s="156"/>
      <c r="I501" s="148"/>
      <c r="J501" s="156"/>
      <c r="K501" s="156"/>
    </row>
    <row r="502" ht="14.25" customHeight="1">
      <c r="B502" s="157"/>
      <c r="C502" s="157"/>
      <c r="D502" s="157"/>
      <c r="E502" s="158"/>
      <c r="F502" s="159"/>
      <c r="G502" s="160"/>
      <c r="H502" s="156"/>
      <c r="I502" s="148"/>
      <c r="J502" s="156"/>
      <c r="K502" s="156"/>
    </row>
    <row r="503" ht="14.25" customHeight="1">
      <c r="B503" s="157"/>
      <c r="C503" s="157"/>
      <c r="D503" s="157"/>
      <c r="E503" s="158"/>
      <c r="F503" s="159"/>
      <c r="G503" s="160"/>
      <c r="H503" s="156"/>
      <c r="I503" s="148"/>
      <c r="J503" s="156"/>
      <c r="K503" s="156"/>
    </row>
    <row r="504" ht="14.25" customHeight="1">
      <c r="B504" s="157"/>
      <c r="C504" s="157"/>
      <c r="D504" s="157"/>
      <c r="E504" s="158"/>
      <c r="F504" s="159"/>
      <c r="G504" s="160"/>
      <c r="H504" s="156"/>
      <c r="I504" s="148"/>
      <c r="J504" s="156"/>
      <c r="K504" s="156"/>
    </row>
    <row r="505" ht="14.25" customHeight="1">
      <c r="B505" s="157"/>
      <c r="C505" s="157"/>
      <c r="D505" s="157"/>
      <c r="E505" s="158"/>
      <c r="F505" s="159"/>
      <c r="G505" s="160"/>
      <c r="H505" s="156"/>
      <c r="I505" s="148"/>
      <c r="J505" s="156"/>
      <c r="K505" s="156"/>
    </row>
    <row r="506" ht="14.25" customHeight="1">
      <c r="B506" s="157"/>
      <c r="C506" s="157"/>
      <c r="D506" s="157"/>
      <c r="E506" s="158"/>
      <c r="F506" s="159"/>
      <c r="G506" s="160"/>
      <c r="H506" s="156"/>
      <c r="I506" s="148"/>
      <c r="J506" s="156"/>
      <c r="K506" s="156"/>
    </row>
    <row r="507" ht="14.25" customHeight="1">
      <c r="B507" s="157"/>
      <c r="C507" s="157"/>
      <c r="D507" s="157"/>
      <c r="E507" s="158"/>
      <c r="F507" s="159"/>
      <c r="G507" s="160"/>
      <c r="H507" s="156"/>
      <c r="I507" s="148"/>
      <c r="J507" s="156"/>
      <c r="K507" s="156"/>
    </row>
    <row r="508" ht="14.25" customHeight="1">
      <c r="B508" s="157"/>
      <c r="C508" s="157"/>
      <c r="D508" s="157"/>
      <c r="E508" s="158"/>
      <c r="F508" s="159"/>
      <c r="G508" s="160"/>
      <c r="H508" s="156"/>
      <c r="I508" s="148"/>
      <c r="J508" s="156"/>
      <c r="K508" s="156"/>
    </row>
    <row r="509" ht="14.25" customHeight="1">
      <c r="B509" s="157"/>
      <c r="C509" s="157"/>
      <c r="D509" s="157"/>
      <c r="E509" s="158"/>
      <c r="F509" s="159"/>
      <c r="G509" s="160"/>
      <c r="H509" s="156"/>
      <c r="I509" s="148"/>
      <c r="J509" s="156"/>
      <c r="K509" s="156"/>
    </row>
    <row r="510" ht="14.25" customHeight="1">
      <c r="B510" s="157"/>
      <c r="C510" s="157"/>
      <c r="D510" s="157"/>
      <c r="E510" s="158"/>
      <c r="F510" s="159"/>
      <c r="G510" s="160"/>
      <c r="H510" s="156"/>
      <c r="I510" s="148"/>
      <c r="J510" s="156"/>
      <c r="K510" s="156"/>
    </row>
    <row r="511" ht="14.25" customHeight="1">
      <c r="B511" s="157"/>
      <c r="C511" s="157"/>
      <c r="D511" s="157"/>
      <c r="E511" s="158"/>
      <c r="F511" s="159"/>
      <c r="G511" s="160"/>
      <c r="H511" s="156"/>
      <c r="I511" s="148"/>
      <c r="J511" s="156"/>
      <c r="K511" s="156"/>
    </row>
    <row r="512" ht="14.25" customHeight="1">
      <c r="B512" s="157"/>
      <c r="C512" s="157"/>
      <c r="D512" s="157"/>
      <c r="E512" s="158"/>
      <c r="F512" s="159"/>
      <c r="G512" s="160"/>
      <c r="H512" s="156"/>
      <c r="I512" s="148"/>
      <c r="J512" s="156"/>
      <c r="K512" s="156"/>
    </row>
    <row r="513" ht="14.25" customHeight="1">
      <c r="B513" s="157"/>
      <c r="C513" s="157"/>
      <c r="D513" s="157"/>
      <c r="E513" s="158"/>
      <c r="F513" s="159"/>
      <c r="G513" s="160"/>
      <c r="H513" s="156"/>
      <c r="I513" s="148"/>
      <c r="J513" s="156"/>
      <c r="K513" s="156"/>
    </row>
    <row r="514" ht="14.25" customHeight="1">
      <c r="B514" s="157"/>
      <c r="C514" s="157"/>
      <c r="D514" s="157"/>
      <c r="E514" s="158"/>
      <c r="F514" s="159"/>
      <c r="G514" s="160"/>
      <c r="H514" s="156"/>
      <c r="I514" s="148"/>
      <c r="J514" s="156"/>
      <c r="K514" s="156"/>
    </row>
    <row r="515" ht="14.25" customHeight="1">
      <c r="B515" s="157"/>
      <c r="C515" s="157"/>
      <c r="D515" s="157"/>
      <c r="E515" s="158"/>
      <c r="F515" s="159"/>
      <c r="G515" s="160"/>
      <c r="H515" s="156"/>
      <c r="I515" s="148"/>
      <c r="J515" s="156"/>
      <c r="K515" s="156"/>
    </row>
    <row r="516" ht="14.25" customHeight="1">
      <c r="B516" s="157"/>
      <c r="C516" s="157"/>
      <c r="D516" s="157"/>
      <c r="E516" s="158"/>
      <c r="F516" s="159"/>
      <c r="G516" s="160"/>
      <c r="H516" s="156"/>
      <c r="I516" s="148"/>
      <c r="J516" s="156"/>
      <c r="K516" s="156"/>
    </row>
    <row r="517" ht="14.25" customHeight="1">
      <c r="B517" s="157"/>
      <c r="C517" s="157"/>
      <c r="D517" s="157"/>
      <c r="E517" s="158"/>
      <c r="F517" s="159"/>
      <c r="G517" s="160"/>
      <c r="H517" s="156"/>
      <c r="I517" s="148"/>
      <c r="J517" s="156"/>
      <c r="K517" s="156"/>
    </row>
    <row r="518" ht="14.25" customHeight="1">
      <c r="B518" s="157"/>
      <c r="C518" s="157"/>
      <c r="D518" s="157"/>
      <c r="E518" s="158"/>
      <c r="F518" s="159"/>
      <c r="G518" s="160"/>
      <c r="H518" s="156"/>
      <c r="I518" s="148"/>
      <c r="J518" s="156"/>
      <c r="K518" s="156"/>
    </row>
    <row r="519" ht="14.25" customHeight="1">
      <c r="B519" s="157"/>
      <c r="C519" s="157"/>
      <c r="D519" s="157"/>
      <c r="E519" s="158"/>
      <c r="F519" s="159"/>
      <c r="G519" s="160"/>
      <c r="H519" s="156"/>
      <c r="I519" s="148"/>
      <c r="J519" s="156"/>
      <c r="K519" s="156"/>
    </row>
    <row r="520" ht="14.25" customHeight="1">
      <c r="B520" s="157"/>
      <c r="C520" s="157"/>
      <c r="D520" s="157"/>
      <c r="E520" s="158"/>
      <c r="F520" s="159"/>
      <c r="G520" s="160"/>
      <c r="H520" s="156"/>
      <c r="I520" s="148"/>
      <c r="J520" s="156"/>
      <c r="K520" s="156"/>
    </row>
    <row r="521" ht="14.25" customHeight="1">
      <c r="B521" s="157"/>
      <c r="C521" s="157"/>
      <c r="D521" s="157"/>
      <c r="E521" s="158"/>
      <c r="F521" s="159"/>
      <c r="G521" s="160"/>
      <c r="H521" s="156"/>
      <c r="I521" s="148"/>
      <c r="J521" s="156"/>
      <c r="K521" s="156"/>
    </row>
    <row r="522" ht="14.25" customHeight="1">
      <c r="B522" s="157"/>
      <c r="C522" s="157"/>
      <c r="D522" s="157"/>
      <c r="E522" s="158"/>
      <c r="F522" s="159"/>
      <c r="G522" s="160"/>
      <c r="H522" s="156"/>
      <c r="I522" s="148"/>
      <c r="J522" s="156"/>
      <c r="K522" s="156"/>
    </row>
    <row r="523" ht="14.25" customHeight="1">
      <c r="B523" s="157"/>
      <c r="C523" s="157"/>
      <c r="D523" s="157"/>
      <c r="E523" s="158"/>
      <c r="F523" s="159"/>
      <c r="G523" s="160"/>
      <c r="H523" s="156"/>
      <c r="I523" s="148"/>
      <c r="J523" s="156"/>
      <c r="K523" s="156"/>
    </row>
    <row r="524" ht="14.25" customHeight="1">
      <c r="B524" s="157"/>
      <c r="C524" s="157"/>
      <c r="D524" s="157"/>
      <c r="E524" s="158"/>
      <c r="F524" s="159"/>
      <c r="G524" s="160"/>
      <c r="H524" s="156"/>
      <c r="I524" s="148"/>
      <c r="J524" s="156"/>
      <c r="K524" s="156"/>
    </row>
    <row r="525" ht="14.25" customHeight="1">
      <c r="B525" s="157"/>
      <c r="C525" s="157"/>
      <c r="D525" s="157"/>
      <c r="E525" s="158"/>
      <c r="F525" s="159"/>
      <c r="G525" s="160"/>
      <c r="H525" s="156"/>
      <c r="I525" s="148"/>
      <c r="J525" s="156"/>
      <c r="K525" s="156"/>
    </row>
    <row r="526" ht="14.25" customHeight="1">
      <c r="B526" s="157"/>
      <c r="C526" s="157"/>
      <c r="D526" s="157"/>
      <c r="E526" s="158"/>
      <c r="F526" s="159"/>
      <c r="G526" s="160"/>
      <c r="H526" s="156"/>
      <c r="I526" s="148"/>
      <c r="J526" s="156"/>
      <c r="K526" s="156"/>
    </row>
    <row r="527" ht="14.25" customHeight="1">
      <c r="B527" s="157"/>
      <c r="C527" s="157"/>
      <c r="D527" s="157"/>
      <c r="E527" s="158"/>
      <c r="F527" s="159"/>
      <c r="G527" s="160"/>
      <c r="H527" s="156"/>
      <c r="I527" s="148"/>
      <c r="J527" s="156"/>
      <c r="K527" s="156"/>
    </row>
    <row r="528" ht="14.25" customHeight="1">
      <c r="B528" s="157"/>
      <c r="C528" s="157"/>
      <c r="D528" s="157"/>
      <c r="E528" s="158"/>
      <c r="F528" s="159"/>
      <c r="G528" s="160"/>
      <c r="H528" s="156"/>
      <c r="I528" s="148"/>
      <c r="J528" s="156"/>
      <c r="K528" s="156"/>
    </row>
    <row r="529" ht="14.25" customHeight="1">
      <c r="B529" s="157"/>
      <c r="C529" s="157"/>
      <c r="D529" s="157"/>
      <c r="E529" s="158"/>
      <c r="F529" s="159"/>
      <c r="G529" s="160"/>
      <c r="H529" s="156"/>
      <c r="I529" s="148"/>
      <c r="J529" s="156"/>
      <c r="K529" s="156"/>
    </row>
    <row r="530" ht="14.25" customHeight="1">
      <c r="B530" s="157"/>
      <c r="C530" s="157"/>
      <c r="D530" s="157"/>
      <c r="E530" s="158"/>
      <c r="F530" s="159"/>
      <c r="G530" s="160"/>
      <c r="H530" s="156"/>
      <c r="I530" s="148"/>
      <c r="J530" s="156"/>
      <c r="K530" s="156"/>
    </row>
    <row r="531" ht="14.25" customHeight="1">
      <c r="B531" s="157"/>
      <c r="C531" s="157"/>
      <c r="D531" s="157"/>
      <c r="E531" s="158"/>
      <c r="F531" s="159"/>
      <c r="G531" s="160"/>
      <c r="H531" s="156"/>
      <c r="I531" s="148"/>
      <c r="J531" s="156"/>
      <c r="K531" s="156"/>
    </row>
    <row r="532" ht="14.25" customHeight="1">
      <c r="B532" s="157"/>
      <c r="C532" s="157"/>
      <c r="D532" s="157"/>
      <c r="E532" s="158"/>
      <c r="F532" s="159"/>
      <c r="G532" s="160"/>
      <c r="H532" s="156"/>
      <c r="I532" s="148"/>
      <c r="J532" s="156"/>
      <c r="K532" s="156"/>
    </row>
    <row r="533" ht="14.25" customHeight="1">
      <c r="B533" s="157"/>
      <c r="C533" s="157"/>
      <c r="D533" s="157"/>
      <c r="E533" s="158"/>
      <c r="F533" s="159"/>
      <c r="G533" s="160"/>
      <c r="H533" s="156"/>
      <c r="I533" s="148"/>
      <c r="J533" s="156"/>
      <c r="K533" s="156"/>
    </row>
    <row r="534" ht="14.25" customHeight="1">
      <c r="B534" s="157"/>
      <c r="C534" s="157"/>
      <c r="D534" s="157"/>
      <c r="E534" s="158"/>
      <c r="F534" s="159"/>
      <c r="G534" s="160"/>
      <c r="H534" s="156"/>
      <c r="I534" s="148"/>
      <c r="J534" s="156"/>
      <c r="K534" s="156"/>
    </row>
    <row r="535" ht="14.25" customHeight="1">
      <c r="B535" s="157"/>
      <c r="C535" s="157"/>
      <c r="D535" s="157"/>
      <c r="E535" s="158"/>
      <c r="F535" s="159"/>
      <c r="G535" s="160"/>
      <c r="H535" s="156"/>
      <c r="I535" s="148"/>
      <c r="J535" s="156"/>
      <c r="K535" s="156"/>
    </row>
    <row r="536" ht="14.25" customHeight="1">
      <c r="B536" s="157"/>
      <c r="C536" s="157"/>
      <c r="D536" s="157"/>
      <c r="E536" s="158"/>
      <c r="F536" s="159"/>
      <c r="G536" s="160"/>
      <c r="H536" s="156"/>
      <c r="I536" s="148"/>
      <c r="J536" s="156"/>
      <c r="K536" s="156"/>
    </row>
    <row r="537" ht="14.25" customHeight="1">
      <c r="B537" s="157"/>
      <c r="C537" s="157"/>
      <c r="D537" s="157"/>
      <c r="E537" s="158"/>
      <c r="F537" s="159"/>
      <c r="G537" s="160"/>
      <c r="H537" s="156"/>
      <c r="I537" s="148"/>
      <c r="J537" s="156"/>
      <c r="K537" s="156"/>
    </row>
    <row r="538" ht="14.25" customHeight="1">
      <c r="B538" s="157"/>
      <c r="C538" s="157"/>
      <c r="D538" s="157"/>
      <c r="E538" s="158"/>
      <c r="F538" s="159"/>
      <c r="G538" s="160"/>
      <c r="H538" s="156"/>
      <c r="I538" s="148"/>
      <c r="J538" s="156"/>
      <c r="K538" s="156"/>
    </row>
    <row r="539" ht="14.25" customHeight="1">
      <c r="B539" s="157"/>
      <c r="C539" s="157"/>
      <c r="D539" s="157"/>
      <c r="E539" s="158"/>
      <c r="F539" s="159"/>
      <c r="G539" s="160"/>
      <c r="H539" s="156"/>
      <c r="I539" s="148"/>
      <c r="J539" s="156"/>
      <c r="K539" s="156"/>
    </row>
    <row r="540" ht="14.25" customHeight="1">
      <c r="B540" s="157"/>
      <c r="C540" s="157"/>
      <c r="D540" s="157"/>
      <c r="E540" s="158"/>
      <c r="F540" s="159"/>
      <c r="G540" s="160"/>
      <c r="H540" s="156"/>
      <c r="I540" s="148"/>
      <c r="J540" s="156"/>
      <c r="K540" s="156"/>
    </row>
    <row r="541" ht="14.25" customHeight="1">
      <c r="B541" s="157"/>
      <c r="C541" s="157"/>
      <c r="D541" s="157"/>
      <c r="E541" s="158"/>
      <c r="F541" s="159"/>
      <c r="G541" s="160"/>
      <c r="H541" s="156"/>
      <c r="I541" s="148"/>
      <c r="J541" s="156"/>
      <c r="K541" s="156"/>
    </row>
    <row r="542" ht="14.25" customHeight="1">
      <c r="B542" s="157"/>
      <c r="C542" s="157"/>
      <c r="D542" s="157"/>
      <c r="E542" s="158"/>
      <c r="F542" s="159"/>
      <c r="G542" s="160"/>
      <c r="H542" s="156"/>
      <c r="I542" s="148"/>
      <c r="J542" s="156"/>
      <c r="K542" s="156"/>
    </row>
    <row r="543" ht="14.25" customHeight="1">
      <c r="B543" s="157"/>
      <c r="C543" s="157"/>
      <c r="D543" s="157"/>
      <c r="E543" s="158"/>
      <c r="F543" s="159"/>
      <c r="G543" s="160"/>
      <c r="H543" s="156"/>
      <c r="I543" s="148"/>
      <c r="J543" s="156"/>
      <c r="K543" s="156"/>
    </row>
    <row r="544" ht="14.25" customHeight="1">
      <c r="B544" s="157"/>
      <c r="C544" s="157"/>
      <c r="D544" s="157"/>
      <c r="E544" s="158"/>
      <c r="F544" s="159"/>
      <c r="G544" s="160"/>
      <c r="H544" s="156"/>
      <c r="I544" s="148"/>
      <c r="J544" s="156"/>
      <c r="K544" s="156"/>
    </row>
    <row r="545" ht="14.25" customHeight="1">
      <c r="B545" s="157"/>
      <c r="C545" s="157"/>
      <c r="D545" s="157"/>
      <c r="E545" s="158"/>
      <c r="F545" s="159"/>
      <c r="G545" s="160"/>
      <c r="H545" s="156"/>
      <c r="I545" s="148"/>
      <c r="J545" s="156"/>
      <c r="K545" s="156"/>
    </row>
    <row r="546" ht="14.25" customHeight="1">
      <c r="B546" s="157"/>
      <c r="C546" s="157"/>
      <c r="D546" s="157"/>
      <c r="E546" s="158"/>
      <c r="F546" s="159"/>
      <c r="G546" s="160"/>
      <c r="H546" s="156"/>
      <c r="I546" s="148"/>
      <c r="J546" s="156"/>
      <c r="K546" s="156"/>
    </row>
    <row r="547" ht="14.25" customHeight="1">
      <c r="B547" s="157"/>
      <c r="C547" s="157"/>
      <c r="D547" s="157"/>
      <c r="E547" s="158"/>
      <c r="F547" s="159"/>
      <c r="G547" s="160"/>
      <c r="H547" s="156"/>
      <c r="I547" s="148"/>
      <c r="J547" s="156"/>
      <c r="K547" s="156"/>
    </row>
    <row r="548" ht="14.25" customHeight="1">
      <c r="B548" s="157"/>
      <c r="C548" s="157"/>
      <c r="D548" s="157"/>
      <c r="E548" s="158"/>
      <c r="F548" s="159"/>
      <c r="G548" s="160"/>
      <c r="H548" s="156"/>
      <c r="I548" s="148"/>
      <c r="J548" s="156"/>
      <c r="K548" s="156"/>
    </row>
    <row r="549" ht="14.25" customHeight="1">
      <c r="B549" s="157"/>
      <c r="C549" s="157"/>
      <c r="D549" s="157"/>
      <c r="E549" s="158"/>
      <c r="F549" s="159"/>
      <c r="G549" s="160"/>
      <c r="H549" s="156"/>
      <c r="I549" s="148"/>
      <c r="J549" s="156"/>
      <c r="K549" s="156"/>
    </row>
    <row r="550" ht="14.25" customHeight="1">
      <c r="B550" s="157"/>
      <c r="C550" s="157"/>
      <c r="D550" s="157"/>
      <c r="E550" s="158"/>
      <c r="F550" s="159"/>
      <c r="G550" s="160"/>
      <c r="H550" s="156"/>
      <c r="I550" s="148"/>
      <c r="J550" s="156"/>
      <c r="K550" s="156"/>
    </row>
    <row r="551" ht="14.25" customHeight="1">
      <c r="B551" s="157"/>
      <c r="C551" s="157"/>
      <c r="D551" s="157"/>
      <c r="E551" s="158"/>
      <c r="F551" s="159"/>
      <c r="G551" s="160"/>
      <c r="H551" s="156"/>
      <c r="I551" s="148"/>
      <c r="J551" s="156"/>
      <c r="K551" s="156"/>
    </row>
    <row r="552" ht="14.25" customHeight="1">
      <c r="B552" s="157"/>
      <c r="C552" s="157"/>
      <c r="D552" s="157"/>
      <c r="E552" s="158"/>
      <c r="F552" s="159"/>
      <c r="G552" s="160"/>
      <c r="H552" s="156"/>
      <c r="I552" s="148"/>
      <c r="J552" s="156"/>
      <c r="K552" s="156"/>
    </row>
    <row r="553" ht="14.25" customHeight="1">
      <c r="B553" s="157"/>
      <c r="C553" s="157"/>
      <c r="D553" s="157"/>
      <c r="E553" s="158"/>
      <c r="F553" s="159"/>
      <c r="G553" s="160"/>
      <c r="H553" s="156"/>
      <c r="I553" s="148"/>
      <c r="J553" s="156"/>
      <c r="K553" s="156"/>
    </row>
    <row r="554" ht="14.25" customHeight="1">
      <c r="B554" s="157"/>
      <c r="C554" s="157"/>
      <c r="D554" s="157"/>
      <c r="E554" s="158"/>
      <c r="F554" s="159"/>
      <c r="G554" s="160"/>
      <c r="H554" s="156"/>
      <c r="I554" s="148"/>
      <c r="J554" s="156"/>
      <c r="K554" s="156"/>
    </row>
    <row r="555" ht="14.25" customHeight="1">
      <c r="B555" s="157"/>
      <c r="C555" s="157"/>
      <c r="D555" s="157"/>
      <c r="E555" s="158"/>
      <c r="F555" s="159"/>
      <c r="G555" s="160"/>
      <c r="H555" s="156"/>
      <c r="I555" s="148"/>
      <c r="J555" s="156"/>
      <c r="K555" s="156"/>
    </row>
    <row r="556" ht="14.25" customHeight="1">
      <c r="B556" s="157"/>
      <c r="C556" s="157"/>
      <c r="D556" s="157"/>
      <c r="E556" s="158"/>
      <c r="F556" s="159"/>
      <c r="G556" s="160"/>
      <c r="H556" s="156"/>
      <c r="I556" s="148"/>
      <c r="J556" s="156"/>
      <c r="K556" s="156"/>
    </row>
    <row r="557" ht="14.25" customHeight="1">
      <c r="B557" s="157"/>
      <c r="C557" s="157"/>
      <c r="D557" s="157"/>
      <c r="E557" s="158"/>
      <c r="F557" s="159"/>
      <c r="G557" s="160"/>
      <c r="H557" s="156"/>
      <c r="I557" s="148"/>
      <c r="J557" s="156"/>
      <c r="K557" s="156"/>
    </row>
    <row r="558" ht="14.25" customHeight="1">
      <c r="B558" s="157"/>
      <c r="C558" s="157"/>
      <c r="D558" s="157"/>
      <c r="E558" s="158"/>
      <c r="F558" s="159"/>
      <c r="G558" s="160"/>
      <c r="H558" s="156"/>
      <c r="I558" s="148"/>
      <c r="J558" s="156"/>
      <c r="K558" s="156"/>
    </row>
    <row r="559" ht="14.25" customHeight="1">
      <c r="B559" s="157"/>
      <c r="C559" s="157"/>
      <c r="D559" s="157"/>
      <c r="E559" s="158"/>
      <c r="F559" s="159"/>
      <c r="G559" s="160"/>
      <c r="H559" s="156"/>
      <c r="I559" s="148"/>
      <c r="J559" s="156"/>
      <c r="K559" s="156"/>
    </row>
    <row r="560" ht="14.25" customHeight="1">
      <c r="B560" s="157"/>
      <c r="C560" s="157"/>
      <c r="D560" s="157"/>
      <c r="E560" s="158"/>
      <c r="F560" s="159"/>
      <c r="G560" s="160"/>
      <c r="H560" s="156"/>
      <c r="I560" s="148"/>
      <c r="J560" s="156"/>
      <c r="K560" s="156"/>
    </row>
    <row r="561" ht="14.25" customHeight="1">
      <c r="B561" s="157"/>
      <c r="C561" s="157"/>
      <c r="D561" s="157"/>
      <c r="E561" s="158"/>
      <c r="F561" s="159"/>
      <c r="G561" s="160"/>
      <c r="H561" s="156"/>
      <c r="I561" s="148"/>
      <c r="J561" s="156"/>
      <c r="K561" s="156"/>
    </row>
    <row r="562" ht="14.25" customHeight="1">
      <c r="B562" s="157"/>
      <c r="C562" s="157"/>
      <c r="D562" s="157"/>
      <c r="E562" s="158"/>
      <c r="F562" s="159"/>
      <c r="G562" s="160"/>
      <c r="H562" s="156"/>
      <c r="I562" s="148"/>
      <c r="J562" s="156"/>
      <c r="K562" s="156"/>
    </row>
    <row r="563" ht="14.25" customHeight="1">
      <c r="B563" s="157"/>
      <c r="C563" s="157"/>
      <c r="D563" s="157"/>
      <c r="E563" s="158"/>
      <c r="F563" s="159"/>
      <c r="G563" s="160"/>
      <c r="H563" s="156"/>
      <c r="I563" s="148"/>
      <c r="J563" s="156"/>
      <c r="K563" s="156"/>
    </row>
    <row r="564" ht="14.25" customHeight="1">
      <c r="B564" s="157"/>
      <c r="C564" s="157"/>
      <c r="D564" s="157"/>
      <c r="E564" s="158"/>
      <c r="F564" s="159"/>
      <c r="G564" s="160"/>
      <c r="H564" s="156"/>
      <c r="I564" s="148"/>
      <c r="J564" s="156"/>
      <c r="K564" s="156"/>
    </row>
    <row r="565" ht="14.25" customHeight="1">
      <c r="B565" s="157"/>
      <c r="C565" s="157"/>
      <c r="D565" s="157"/>
      <c r="E565" s="158"/>
      <c r="F565" s="159"/>
      <c r="G565" s="160"/>
      <c r="H565" s="156"/>
      <c r="I565" s="148"/>
      <c r="J565" s="156"/>
      <c r="K565" s="156"/>
    </row>
    <row r="566" ht="14.25" customHeight="1">
      <c r="B566" s="157"/>
      <c r="C566" s="157"/>
      <c r="D566" s="157"/>
      <c r="E566" s="158"/>
      <c r="F566" s="159"/>
      <c r="G566" s="160"/>
      <c r="H566" s="156"/>
      <c r="I566" s="148"/>
      <c r="J566" s="156"/>
      <c r="K566" s="156"/>
    </row>
    <row r="567" ht="14.25" customHeight="1">
      <c r="B567" s="157"/>
      <c r="C567" s="157"/>
      <c r="D567" s="157"/>
      <c r="E567" s="158"/>
      <c r="F567" s="159"/>
      <c r="G567" s="160"/>
      <c r="H567" s="156"/>
      <c r="I567" s="148"/>
      <c r="J567" s="156"/>
      <c r="K567" s="156"/>
    </row>
    <row r="568" ht="14.25" customHeight="1">
      <c r="B568" s="157"/>
      <c r="C568" s="157"/>
      <c r="D568" s="157"/>
      <c r="E568" s="158"/>
      <c r="F568" s="159"/>
      <c r="G568" s="160"/>
      <c r="H568" s="156"/>
      <c r="I568" s="148"/>
      <c r="J568" s="156"/>
      <c r="K568" s="156"/>
    </row>
    <row r="569" ht="14.25" customHeight="1">
      <c r="B569" s="157"/>
      <c r="C569" s="157"/>
      <c r="D569" s="157"/>
      <c r="E569" s="158"/>
      <c r="F569" s="159"/>
      <c r="G569" s="160"/>
      <c r="H569" s="156"/>
      <c r="I569" s="148"/>
      <c r="J569" s="156"/>
      <c r="K569" s="156"/>
    </row>
    <row r="570" ht="14.25" customHeight="1">
      <c r="B570" s="157"/>
      <c r="C570" s="157"/>
      <c r="D570" s="157"/>
      <c r="E570" s="158"/>
      <c r="F570" s="159"/>
      <c r="G570" s="160"/>
      <c r="H570" s="156"/>
      <c r="I570" s="148"/>
      <c r="J570" s="156"/>
      <c r="K570" s="156"/>
    </row>
    <row r="571" ht="14.25" customHeight="1">
      <c r="B571" s="157"/>
      <c r="C571" s="157"/>
      <c r="D571" s="157"/>
      <c r="E571" s="158"/>
      <c r="F571" s="159"/>
      <c r="G571" s="160"/>
      <c r="H571" s="156"/>
      <c r="I571" s="148"/>
      <c r="J571" s="156"/>
      <c r="K571" s="156"/>
    </row>
    <row r="572" ht="14.25" customHeight="1">
      <c r="B572" s="157"/>
      <c r="C572" s="157"/>
      <c r="D572" s="157"/>
      <c r="E572" s="158"/>
      <c r="F572" s="159"/>
      <c r="G572" s="160"/>
      <c r="H572" s="156"/>
      <c r="I572" s="148"/>
      <c r="J572" s="156"/>
      <c r="K572" s="156"/>
    </row>
    <row r="573" ht="14.25" customHeight="1">
      <c r="B573" s="157"/>
      <c r="C573" s="157"/>
      <c r="D573" s="157"/>
      <c r="E573" s="158"/>
      <c r="F573" s="159"/>
      <c r="G573" s="160"/>
      <c r="H573" s="156"/>
      <c r="I573" s="148"/>
      <c r="J573" s="156"/>
      <c r="K573" s="156"/>
    </row>
    <row r="574" ht="14.25" customHeight="1">
      <c r="B574" s="157"/>
      <c r="C574" s="157"/>
      <c r="D574" s="157"/>
      <c r="E574" s="158"/>
      <c r="F574" s="159"/>
      <c r="G574" s="160"/>
      <c r="H574" s="156"/>
      <c r="I574" s="148"/>
      <c r="J574" s="156"/>
      <c r="K574" s="156"/>
    </row>
    <row r="575" ht="14.25" customHeight="1">
      <c r="B575" s="157"/>
      <c r="C575" s="157"/>
      <c r="D575" s="157"/>
      <c r="E575" s="158"/>
      <c r="F575" s="159"/>
      <c r="G575" s="160"/>
      <c r="H575" s="156"/>
      <c r="I575" s="148"/>
      <c r="J575" s="156"/>
      <c r="K575" s="156"/>
    </row>
    <row r="576" ht="14.25" customHeight="1">
      <c r="B576" s="157"/>
      <c r="C576" s="157"/>
      <c r="D576" s="157"/>
      <c r="E576" s="158"/>
      <c r="F576" s="159"/>
      <c r="G576" s="160"/>
      <c r="H576" s="156"/>
      <c r="I576" s="148"/>
      <c r="J576" s="156"/>
      <c r="K576" s="156"/>
    </row>
    <row r="577" ht="14.25" customHeight="1">
      <c r="B577" s="157"/>
      <c r="C577" s="157"/>
      <c r="D577" s="157"/>
      <c r="E577" s="158"/>
      <c r="F577" s="159"/>
      <c r="G577" s="160"/>
      <c r="H577" s="156"/>
      <c r="I577" s="148"/>
      <c r="J577" s="156"/>
      <c r="K577" s="156"/>
    </row>
    <row r="578" ht="14.25" customHeight="1">
      <c r="B578" s="157"/>
      <c r="C578" s="157"/>
      <c r="D578" s="157"/>
      <c r="E578" s="158"/>
      <c r="F578" s="159"/>
      <c r="G578" s="160"/>
      <c r="H578" s="156"/>
      <c r="I578" s="148"/>
      <c r="J578" s="156"/>
      <c r="K578" s="156"/>
    </row>
    <row r="579" ht="14.25" customHeight="1">
      <c r="B579" s="157"/>
      <c r="C579" s="157"/>
      <c r="D579" s="157"/>
      <c r="E579" s="158"/>
      <c r="F579" s="159"/>
      <c r="G579" s="160"/>
      <c r="H579" s="156"/>
      <c r="I579" s="148"/>
      <c r="J579" s="156"/>
      <c r="K579" s="156"/>
    </row>
    <row r="580" ht="14.25" customHeight="1">
      <c r="B580" s="157"/>
      <c r="C580" s="157"/>
      <c r="D580" s="157"/>
      <c r="E580" s="158"/>
      <c r="F580" s="159"/>
      <c r="G580" s="160"/>
      <c r="H580" s="156"/>
      <c r="I580" s="148"/>
      <c r="J580" s="156"/>
      <c r="K580" s="156"/>
    </row>
    <row r="581" ht="14.25" customHeight="1">
      <c r="B581" s="157"/>
      <c r="C581" s="157"/>
      <c r="D581" s="157"/>
      <c r="E581" s="158"/>
      <c r="F581" s="159"/>
      <c r="G581" s="160"/>
      <c r="H581" s="156"/>
      <c r="I581" s="148"/>
      <c r="J581" s="156"/>
      <c r="K581" s="156"/>
    </row>
    <row r="582" ht="14.25" customHeight="1">
      <c r="B582" s="157"/>
      <c r="C582" s="157"/>
      <c r="D582" s="157"/>
      <c r="E582" s="158"/>
      <c r="F582" s="159"/>
      <c r="G582" s="160"/>
      <c r="H582" s="156"/>
      <c r="I582" s="148"/>
      <c r="J582" s="156"/>
      <c r="K582" s="156"/>
    </row>
    <row r="583" ht="14.25" customHeight="1">
      <c r="B583" s="157"/>
      <c r="C583" s="157"/>
      <c r="D583" s="157"/>
      <c r="E583" s="158"/>
      <c r="F583" s="159"/>
      <c r="G583" s="160"/>
      <c r="H583" s="156"/>
      <c r="I583" s="148"/>
      <c r="J583" s="156"/>
      <c r="K583" s="156"/>
    </row>
    <row r="584" ht="14.25" customHeight="1">
      <c r="B584" s="157"/>
      <c r="C584" s="157"/>
      <c r="D584" s="157"/>
      <c r="E584" s="158"/>
      <c r="F584" s="159"/>
      <c r="G584" s="160"/>
      <c r="H584" s="156"/>
      <c r="I584" s="148"/>
      <c r="J584" s="156"/>
      <c r="K584" s="156"/>
    </row>
    <row r="585" ht="14.25" customHeight="1">
      <c r="B585" s="157"/>
      <c r="C585" s="157"/>
      <c r="D585" s="157"/>
      <c r="E585" s="158"/>
      <c r="F585" s="159"/>
      <c r="G585" s="160"/>
      <c r="H585" s="156"/>
      <c r="I585" s="148"/>
      <c r="J585" s="156"/>
      <c r="K585" s="156"/>
    </row>
    <row r="586" ht="14.25" customHeight="1">
      <c r="B586" s="157"/>
      <c r="C586" s="157"/>
      <c r="D586" s="157"/>
      <c r="E586" s="158"/>
      <c r="F586" s="159"/>
      <c r="G586" s="160"/>
      <c r="H586" s="156"/>
      <c r="I586" s="148"/>
      <c r="J586" s="156"/>
      <c r="K586" s="156"/>
    </row>
    <row r="587" ht="14.25" customHeight="1">
      <c r="B587" s="157"/>
      <c r="C587" s="157"/>
      <c r="D587" s="157"/>
      <c r="E587" s="158"/>
      <c r="F587" s="159"/>
      <c r="G587" s="160"/>
      <c r="H587" s="156"/>
      <c r="I587" s="148"/>
      <c r="J587" s="156"/>
      <c r="K587" s="156"/>
    </row>
    <row r="588" ht="14.25" customHeight="1">
      <c r="B588" s="157"/>
      <c r="C588" s="157"/>
      <c r="D588" s="157"/>
      <c r="E588" s="158"/>
      <c r="F588" s="159"/>
      <c r="G588" s="160"/>
      <c r="H588" s="156"/>
      <c r="I588" s="148"/>
      <c r="J588" s="156"/>
      <c r="K588" s="156"/>
    </row>
    <row r="589" ht="14.25" customHeight="1">
      <c r="B589" s="157"/>
      <c r="C589" s="157"/>
      <c r="D589" s="157"/>
      <c r="E589" s="158"/>
      <c r="F589" s="159"/>
      <c r="G589" s="160"/>
      <c r="H589" s="156"/>
      <c r="I589" s="148"/>
      <c r="J589" s="156"/>
      <c r="K589" s="156"/>
    </row>
    <row r="590" ht="14.25" customHeight="1">
      <c r="B590" s="157"/>
      <c r="C590" s="157"/>
      <c r="D590" s="157"/>
      <c r="E590" s="158"/>
      <c r="F590" s="159"/>
      <c r="G590" s="160"/>
      <c r="H590" s="156"/>
      <c r="I590" s="148"/>
      <c r="J590" s="156"/>
      <c r="K590" s="156"/>
    </row>
    <row r="591" ht="14.25" customHeight="1">
      <c r="B591" s="157"/>
      <c r="C591" s="157"/>
      <c r="D591" s="157"/>
      <c r="E591" s="158"/>
      <c r="F591" s="159"/>
      <c r="G591" s="160"/>
      <c r="H591" s="156"/>
      <c r="I591" s="148"/>
      <c r="J591" s="156"/>
      <c r="K591" s="156"/>
    </row>
    <row r="592" ht="14.25" customHeight="1">
      <c r="B592" s="157"/>
      <c r="C592" s="157"/>
      <c r="D592" s="157"/>
      <c r="E592" s="158"/>
      <c r="F592" s="159"/>
      <c r="G592" s="160"/>
      <c r="H592" s="156"/>
      <c r="I592" s="148"/>
      <c r="J592" s="156"/>
      <c r="K592" s="156"/>
    </row>
    <row r="593" ht="14.25" customHeight="1">
      <c r="B593" s="157"/>
      <c r="C593" s="157"/>
      <c r="D593" s="157"/>
      <c r="E593" s="158"/>
      <c r="F593" s="159"/>
      <c r="G593" s="160"/>
      <c r="H593" s="156"/>
      <c r="I593" s="148"/>
      <c r="J593" s="156"/>
      <c r="K593" s="156"/>
    </row>
    <row r="594" ht="14.25" customHeight="1">
      <c r="B594" s="157"/>
      <c r="C594" s="157"/>
      <c r="D594" s="157"/>
      <c r="E594" s="158"/>
      <c r="F594" s="159"/>
      <c r="G594" s="160"/>
      <c r="H594" s="156"/>
      <c r="I594" s="148"/>
      <c r="J594" s="156"/>
      <c r="K594" s="156"/>
    </row>
    <row r="595" ht="14.25" customHeight="1">
      <c r="B595" s="157"/>
      <c r="C595" s="157"/>
      <c r="D595" s="157"/>
      <c r="E595" s="158"/>
      <c r="F595" s="159"/>
      <c r="G595" s="160"/>
      <c r="H595" s="156"/>
      <c r="I595" s="148"/>
      <c r="J595" s="156"/>
      <c r="K595" s="156"/>
    </row>
    <row r="596" ht="14.25" customHeight="1">
      <c r="B596" s="157"/>
      <c r="C596" s="157"/>
      <c r="D596" s="157"/>
      <c r="E596" s="158"/>
      <c r="F596" s="159"/>
      <c r="G596" s="160"/>
      <c r="H596" s="156"/>
      <c r="I596" s="148"/>
      <c r="J596" s="156"/>
      <c r="K596" s="156"/>
    </row>
    <row r="597" ht="14.25" customHeight="1">
      <c r="B597" s="157"/>
      <c r="C597" s="157"/>
      <c r="D597" s="157"/>
      <c r="E597" s="158"/>
      <c r="F597" s="159"/>
      <c r="G597" s="160"/>
      <c r="H597" s="156"/>
      <c r="I597" s="148"/>
      <c r="J597" s="156"/>
      <c r="K597" s="156"/>
    </row>
    <row r="598" ht="14.25" customHeight="1">
      <c r="B598" s="157"/>
      <c r="C598" s="157"/>
      <c r="D598" s="157"/>
      <c r="E598" s="158"/>
      <c r="F598" s="159"/>
      <c r="G598" s="160"/>
      <c r="H598" s="156"/>
      <c r="I598" s="148"/>
      <c r="J598" s="156"/>
      <c r="K598" s="156"/>
    </row>
    <row r="599" ht="14.25" customHeight="1">
      <c r="B599" s="157"/>
      <c r="C599" s="157"/>
      <c r="D599" s="157"/>
      <c r="E599" s="158"/>
      <c r="F599" s="159"/>
      <c r="G599" s="160"/>
      <c r="H599" s="156"/>
      <c r="I599" s="148"/>
      <c r="J599" s="156"/>
      <c r="K599" s="156"/>
    </row>
    <row r="600" ht="14.25" customHeight="1">
      <c r="B600" s="157"/>
      <c r="C600" s="157"/>
      <c r="D600" s="157"/>
      <c r="E600" s="158"/>
      <c r="F600" s="159"/>
      <c r="G600" s="160"/>
      <c r="H600" s="156"/>
      <c r="I600" s="148"/>
      <c r="J600" s="156"/>
      <c r="K600" s="156"/>
    </row>
    <row r="601" ht="14.25" customHeight="1">
      <c r="B601" s="157"/>
      <c r="C601" s="157"/>
      <c r="D601" s="157"/>
      <c r="E601" s="158"/>
      <c r="F601" s="159"/>
      <c r="G601" s="160"/>
      <c r="H601" s="156"/>
      <c r="I601" s="148"/>
      <c r="J601" s="156"/>
      <c r="K601" s="156"/>
    </row>
    <row r="602" ht="14.25" customHeight="1">
      <c r="B602" s="157"/>
      <c r="C602" s="157"/>
      <c r="D602" s="157"/>
      <c r="E602" s="158"/>
      <c r="F602" s="159"/>
      <c r="G602" s="160"/>
      <c r="H602" s="156"/>
      <c r="I602" s="148"/>
      <c r="J602" s="156"/>
      <c r="K602" s="156"/>
    </row>
    <row r="603" ht="14.25" customHeight="1">
      <c r="B603" s="157"/>
      <c r="C603" s="157"/>
      <c r="D603" s="157"/>
      <c r="E603" s="158"/>
      <c r="F603" s="159"/>
      <c r="G603" s="160"/>
      <c r="H603" s="156"/>
      <c r="I603" s="148"/>
      <c r="J603" s="156"/>
      <c r="K603" s="156"/>
    </row>
    <row r="604" ht="14.25" customHeight="1">
      <c r="B604" s="157"/>
      <c r="C604" s="157"/>
      <c r="D604" s="157"/>
      <c r="E604" s="158"/>
      <c r="F604" s="159"/>
      <c r="G604" s="160"/>
      <c r="H604" s="156"/>
      <c r="I604" s="148"/>
      <c r="J604" s="156"/>
      <c r="K604" s="156"/>
    </row>
    <row r="605" ht="14.25" customHeight="1">
      <c r="B605" s="157"/>
      <c r="C605" s="157"/>
      <c r="D605" s="157"/>
      <c r="E605" s="158"/>
      <c r="F605" s="159"/>
      <c r="G605" s="160"/>
      <c r="H605" s="156"/>
      <c r="I605" s="148"/>
      <c r="J605" s="156"/>
      <c r="K605" s="156"/>
    </row>
    <row r="606" ht="14.25" customHeight="1">
      <c r="B606" s="157"/>
      <c r="C606" s="157"/>
      <c r="D606" s="157"/>
      <c r="E606" s="158"/>
      <c r="F606" s="159"/>
      <c r="G606" s="160"/>
      <c r="H606" s="156"/>
      <c r="I606" s="148"/>
      <c r="J606" s="156"/>
      <c r="K606" s="156"/>
    </row>
    <row r="607" ht="14.25" customHeight="1">
      <c r="B607" s="157"/>
      <c r="C607" s="157"/>
      <c r="D607" s="157"/>
      <c r="E607" s="158"/>
      <c r="F607" s="159"/>
      <c r="G607" s="160"/>
      <c r="H607" s="156"/>
      <c r="I607" s="148"/>
      <c r="J607" s="156"/>
      <c r="K607" s="156"/>
    </row>
    <row r="608" ht="14.25" customHeight="1">
      <c r="B608" s="157"/>
      <c r="C608" s="157"/>
      <c r="D608" s="157"/>
      <c r="E608" s="158"/>
      <c r="F608" s="159"/>
      <c r="G608" s="160"/>
      <c r="H608" s="156"/>
      <c r="I608" s="148"/>
      <c r="J608" s="156"/>
      <c r="K608" s="156"/>
    </row>
    <row r="609" ht="14.25" customHeight="1">
      <c r="B609" s="157"/>
      <c r="C609" s="157"/>
      <c r="D609" s="157"/>
      <c r="E609" s="158"/>
      <c r="F609" s="159"/>
      <c r="G609" s="160"/>
      <c r="H609" s="156"/>
      <c r="I609" s="148"/>
      <c r="J609" s="156"/>
      <c r="K609" s="156"/>
    </row>
    <row r="610" ht="14.25" customHeight="1">
      <c r="B610" s="157"/>
      <c r="C610" s="157"/>
      <c r="D610" s="157"/>
      <c r="E610" s="158"/>
      <c r="F610" s="159"/>
      <c r="G610" s="160"/>
      <c r="H610" s="156"/>
      <c r="I610" s="148"/>
      <c r="J610" s="156"/>
      <c r="K610" s="156"/>
    </row>
    <row r="611" ht="14.25" customHeight="1">
      <c r="B611" s="157"/>
      <c r="C611" s="157"/>
      <c r="D611" s="157"/>
      <c r="E611" s="158"/>
      <c r="F611" s="159"/>
      <c r="G611" s="160"/>
      <c r="H611" s="156"/>
      <c r="I611" s="148"/>
      <c r="J611" s="156"/>
      <c r="K611" s="156"/>
    </row>
    <row r="612" ht="14.25" customHeight="1">
      <c r="B612" s="157"/>
      <c r="C612" s="157"/>
      <c r="D612" s="157"/>
      <c r="E612" s="158"/>
      <c r="F612" s="159"/>
      <c r="G612" s="160"/>
      <c r="H612" s="156"/>
      <c r="I612" s="148"/>
      <c r="J612" s="156"/>
      <c r="K612" s="156"/>
    </row>
    <row r="613" ht="14.25" customHeight="1">
      <c r="B613" s="157"/>
      <c r="C613" s="157"/>
      <c r="D613" s="157"/>
      <c r="E613" s="158"/>
      <c r="F613" s="159"/>
      <c r="G613" s="160"/>
      <c r="H613" s="156"/>
      <c r="I613" s="148"/>
      <c r="J613" s="156"/>
      <c r="K613" s="156"/>
    </row>
    <row r="614" ht="14.25" customHeight="1">
      <c r="B614" s="157"/>
      <c r="C614" s="157"/>
      <c r="D614" s="157"/>
      <c r="E614" s="158"/>
      <c r="F614" s="159"/>
      <c r="G614" s="160"/>
      <c r="H614" s="156"/>
      <c r="I614" s="148"/>
      <c r="J614" s="156"/>
      <c r="K614" s="156"/>
    </row>
    <row r="615" ht="14.25" customHeight="1">
      <c r="B615" s="157"/>
      <c r="C615" s="157"/>
      <c r="D615" s="157"/>
      <c r="E615" s="158"/>
      <c r="F615" s="159"/>
      <c r="G615" s="160"/>
      <c r="H615" s="156"/>
      <c r="I615" s="148"/>
      <c r="J615" s="156"/>
      <c r="K615" s="156"/>
    </row>
    <row r="616" ht="14.25" customHeight="1">
      <c r="B616" s="157"/>
      <c r="C616" s="157"/>
      <c r="D616" s="157"/>
      <c r="E616" s="158"/>
      <c r="F616" s="159"/>
      <c r="G616" s="160"/>
      <c r="H616" s="156"/>
      <c r="I616" s="148"/>
      <c r="J616" s="156"/>
      <c r="K616" s="156"/>
    </row>
    <row r="617" ht="14.25" customHeight="1">
      <c r="B617" s="157"/>
      <c r="C617" s="157"/>
      <c r="D617" s="157"/>
      <c r="E617" s="158"/>
      <c r="F617" s="159"/>
      <c r="G617" s="160"/>
      <c r="H617" s="156"/>
      <c r="I617" s="148"/>
      <c r="J617" s="156"/>
      <c r="K617" s="156"/>
    </row>
    <row r="618" ht="14.25" customHeight="1">
      <c r="B618" s="157"/>
      <c r="C618" s="157"/>
      <c r="D618" s="157"/>
      <c r="E618" s="158"/>
      <c r="F618" s="159"/>
      <c r="G618" s="160"/>
      <c r="H618" s="156"/>
      <c r="I618" s="148"/>
      <c r="J618" s="156"/>
      <c r="K618" s="156"/>
    </row>
    <row r="619" ht="14.25" customHeight="1">
      <c r="B619" s="157"/>
      <c r="C619" s="157"/>
      <c r="D619" s="157"/>
      <c r="E619" s="158"/>
      <c r="F619" s="159"/>
      <c r="G619" s="160"/>
      <c r="H619" s="156"/>
      <c r="I619" s="148"/>
      <c r="J619" s="156"/>
      <c r="K619" s="156"/>
    </row>
    <row r="620" ht="14.25" customHeight="1">
      <c r="B620" s="157"/>
      <c r="C620" s="157"/>
      <c r="D620" s="157"/>
      <c r="E620" s="158"/>
      <c r="F620" s="159"/>
      <c r="G620" s="160"/>
      <c r="H620" s="156"/>
      <c r="I620" s="148"/>
      <c r="J620" s="156"/>
      <c r="K620" s="156"/>
    </row>
    <row r="621" ht="14.25" customHeight="1">
      <c r="B621" s="157"/>
      <c r="C621" s="157"/>
      <c r="D621" s="157"/>
      <c r="E621" s="158"/>
      <c r="F621" s="159"/>
      <c r="G621" s="160"/>
      <c r="H621" s="156"/>
      <c r="I621" s="148"/>
      <c r="J621" s="156"/>
      <c r="K621" s="156"/>
    </row>
    <row r="622" ht="14.25" customHeight="1">
      <c r="B622" s="157"/>
      <c r="C622" s="157"/>
      <c r="D622" s="157"/>
      <c r="E622" s="158"/>
      <c r="F622" s="159"/>
      <c r="G622" s="160"/>
      <c r="H622" s="156"/>
      <c r="I622" s="148"/>
      <c r="J622" s="156"/>
      <c r="K622" s="156"/>
    </row>
    <row r="623" ht="14.25" customHeight="1">
      <c r="B623" s="157"/>
      <c r="C623" s="157"/>
      <c r="D623" s="157"/>
      <c r="E623" s="158"/>
      <c r="F623" s="159"/>
      <c r="G623" s="160"/>
      <c r="H623" s="156"/>
      <c r="I623" s="148"/>
      <c r="J623" s="156"/>
      <c r="K623" s="156"/>
    </row>
    <row r="624" ht="14.25" customHeight="1">
      <c r="B624" s="157"/>
      <c r="C624" s="157"/>
      <c r="D624" s="157"/>
      <c r="E624" s="158"/>
      <c r="F624" s="159"/>
      <c r="G624" s="160"/>
      <c r="H624" s="156"/>
      <c r="I624" s="148"/>
      <c r="J624" s="156"/>
      <c r="K624" s="156"/>
    </row>
    <row r="625" ht="14.25" customHeight="1">
      <c r="B625" s="157"/>
      <c r="C625" s="157"/>
      <c r="D625" s="157"/>
      <c r="E625" s="158"/>
      <c r="F625" s="159"/>
      <c r="G625" s="160"/>
      <c r="H625" s="156"/>
      <c r="I625" s="148"/>
      <c r="J625" s="156"/>
      <c r="K625" s="156"/>
    </row>
    <row r="626" ht="14.25" customHeight="1">
      <c r="B626" s="157"/>
      <c r="C626" s="157"/>
      <c r="D626" s="157"/>
      <c r="E626" s="158"/>
      <c r="F626" s="159"/>
      <c r="G626" s="160"/>
      <c r="H626" s="156"/>
      <c r="I626" s="148"/>
      <c r="J626" s="156"/>
      <c r="K626" s="156"/>
    </row>
    <row r="627" ht="14.25" customHeight="1">
      <c r="B627" s="157"/>
      <c r="C627" s="157"/>
      <c r="D627" s="157"/>
      <c r="E627" s="158"/>
      <c r="F627" s="159"/>
      <c r="G627" s="160"/>
      <c r="H627" s="156"/>
      <c r="I627" s="148"/>
      <c r="J627" s="156"/>
      <c r="K627" s="156"/>
    </row>
    <row r="628" ht="14.25" customHeight="1">
      <c r="B628" s="157"/>
      <c r="C628" s="157"/>
      <c r="D628" s="157"/>
      <c r="E628" s="158"/>
      <c r="F628" s="159"/>
      <c r="G628" s="160"/>
      <c r="H628" s="156"/>
      <c r="I628" s="148"/>
      <c r="J628" s="156"/>
      <c r="K628" s="156"/>
    </row>
    <row r="629" ht="14.25" customHeight="1">
      <c r="B629" s="157"/>
      <c r="C629" s="157"/>
      <c r="D629" s="157"/>
      <c r="E629" s="158"/>
      <c r="F629" s="159"/>
      <c r="G629" s="160"/>
      <c r="H629" s="156"/>
      <c r="I629" s="148"/>
      <c r="J629" s="156"/>
      <c r="K629" s="156"/>
    </row>
    <row r="630" ht="14.25" customHeight="1">
      <c r="B630" s="157"/>
      <c r="C630" s="157"/>
      <c r="D630" s="157"/>
      <c r="E630" s="158"/>
      <c r="F630" s="159"/>
      <c r="G630" s="160"/>
      <c r="H630" s="156"/>
      <c r="I630" s="148"/>
      <c r="J630" s="156"/>
      <c r="K630" s="156"/>
    </row>
    <row r="631" ht="14.25" customHeight="1">
      <c r="B631" s="157"/>
      <c r="C631" s="157"/>
      <c r="D631" s="157"/>
      <c r="E631" s="158"/>
      <c r="F631" s="159"/>
      <c r="G631" s="160"/>
      <c r="H631" s="156"/>
      <c r="I631" s="148"/>
      <c r="J631" s="156"/>
      <c r="K631" s="156"/>
    </row>
    <row r="632" ht="14.25" customHeight="1">
      <c r="B632" s="157"/>
      <c r="C632" s="157"/>
      <c r="D632" s="157"/>
      <c r="E632" s="158"/>
      <c r="F632" s="159"/>
      <c r="G632" s="160"/>
      <c r="H632" s="156"/>
      <c r="I632" s="148"/>
      <c r="J632" s="156"/>
      <c r="K632" s="156"/>
    </row>
    <row r="633" ht="14.25" customHeight="1">
      <c r="B633" s="157"/>
      <c r="C633" s="157"/>
      <c r="D633" s="157"/>
      <c r="E633" s="158"/>
      <c r="F633" s="159"/>
      <c r="G633" s="160"/>
      <c r="H633" s="156"/>
      <c r="I633" s="148"/>
      <c r="J633" s="156"/>
      <c r="K633" s="156"/>
    </row>
    <row r="634" ht="14.25" customHeight="1">
      <c r="B634" s="157"/>
      <c r="C634" s="157"/>
      <c r="D634" s="157"/>
      <c r="E634" s="158"/>
      <c r="F634" s="159"/>
      <c r="G634" s="160"/>
      <c r="H634" s="156"/>
      <c r="I634" s="148"/>
      <c r="J634" s="156"/>
      <c r="K634" s="156"/>
    </row>
    <row r="635" ht="14.25" customHeight="1">
      <c r="B635" s="157"/>
      <c r="C635" s="157"/>
      <c r="D635" s="157"/>
      <c r="E635" s="158"/>
      <c r="F635" s="159"/>
      <c r="G635" s="160"/>
      <c r="H635" s="156"/>
      <c r="I635" s="148"/>
      <c r="J635" s="156"/>
      <c r="K635" s="156"/>
    </row>
    <row r="636" ht="14.25" customHeight="1">
      <c r="B636" s="157"/>
      <c r="C636" s="157"/>
      <c r="D636" s="157"/>
      <c r="E636" s="158"/>
      <c r="F636" s="159"/>
      <c r="G636" s="160"/>
      <c r="H636" s="156"/>
      <c r="I636" s="148"/>
      <c r="J636" s="156"/>
      <c r="K636" s="156"/>
    </row>
    <row r="637" ht="14.25" customHeight="1">
      <c r="B637" s="157"/>
      <c r="C637" s="157"/>
      <c r="D637" s="157"/>
      <c r="E637" s="158"/>
      <c r="F637" s="159"/>
      <c r="G637" s="160"/>
      <c r="H637" s="156"/>
      <c r="I637" s="148"/>
      <c r="J637" s="156"/>
      <c r="K637" s="156"/>
    </row>
    <row r="638" ht="14.25" customHeight="1">
      <c r="B638" s="157"/>
      <c r="C638" s="157"/>
      <c r="D638" s="157"/>
      <c r="E638" s="158"/>
      <c r="F638" s="159"/>
      <c r="G638" s="160"/>
      <c r="H638" s="156"/>
      <c r="I638" s="148"/>
      <c r="J638" s="156"/>
      <c r="K638" s="156"/>
    </row>
    <row r="639" ht="14.25" customHeight="1">
      <c r="B639" s="157"/>
      <c r="C639" s="157"/>
      <c r="D639" s="157"/>
      <c r="E639" s="158"/>
      <c r="F639" s="159"/>
      <c r="G639" s="160"/>
      <c r="H639" s="156"/>
      <c r="I639" s="148"/>
      <c r="J639" s="156"/>
      <c r="K639" s="156"/>
    </row>
    <row r="640" ht="14.25" customHeight="1">
      <c r="B640" s="157"/>
      <c r="C640" s="157"/>
      <c r="D640" s="157"/>
      <c r="E640" s="158"/>
      <c r="F640" s="159"/>
      <c r="G640" s="160"/>
      <c r="H640" s="156"/>
      <c r="I640" s="148"/>
      <c r="J640" s="156"/>
      <c r="K640" s="156"/>
    </row>
    <row r="641" ht="14.25" customHeight="1">
      <c r="B641" s="157"/>
      <c r="C641" s="157"/>
      <c r="D641" s="157"/>
      <c r="E641" s="158"/>
      <c r="F641" s="159"/>
      <c r="G641" s="160"/>
      <c r="H641" s="156"/>
      <c r="I641" s="148"/>
      <c r="J641" s="156"/>
      <c r="K641" s="156"/>
    </row>
    <row r="642" ht="14.25" customHeight="1">
      <c r="B642" s="157"/>
      <c r="C642" s="157"/>
      <c r="D642" s="157"/>
      <c r="E642" s="158"/>
      <c r="F642" s="159"/>
      <c r="G642" s="160"/>
      <c r="H642" s="156"/>
      <c r="I642" s="148"/>
      <c r="J642" s="156"/>
      <c r="K642" s="156"/>
    </row>
    <row r="643" ht="14.25" customHeight="1">
      <c r="B643" s="157"/>
      <c r="C643" s="157"/>
      <c r="D643" s="157"/>
      <c r="E643" s="158"/>
      <c r="F643" s="159"/>
      <c r="G643" s="160"/>
      <c r="H643" s="156"/>
      <c r="I643" s="148"/>
      <c r="J643" s="156"/>
      <c r="K643" s="156"/>
    </row>
    <row r="644" ht="14.25" customHeight="1">
      <c r="B644" s="157"/>
      <c r="C644" s="157"/>
      <c r="D644" s="157"/>
      <c r="E644" s="158"/>
      <c r="F644" s="159"/>
      <c r="G644" s="160"/>
      <c r="H644" s="156"/>
      <c r="I644" s="148"/>
      <c r="J644" s="156"/>
      <c r="K644" s="156"/>
    </row>
    <row r="645" ht="14.25" customHeight="1">
      <c r="B645" s="157"/>
      <c r="C645" s="157"/>
      <c r="D645" s="157"/>
      <c r="E645" s="158"/>
      <c r="F645" s="159"/>
      <c r="G645" s="160"/>
      <c r="H645" s="156"/>
      <c r="I645" s="148"/>
      <c r="J645" s="156"/>
      <c r="K645" s="156"/>
    </row>
    <row r="646" ht="14.25" customHeight="1">
      <c r="B646" s="157"/>
      <c r="C646" s="157"/>
      <c r="D646" s="157"/>
      <c r="E646" s="158"/>
      <c r="F646" s="159"/>
      <c r="G646" s="160"/>
      <c r="H646" s="156"/>
      <c r="I646" s="148"/>
      <c r="J646" s="156"/>
      <c r="K646" s="156"/>
    </row>
    <row r="647" ht="14.25" customHeight="1">
      <c r="B647" s="157"/>
      <c r="C647" s="157"/>
      <c r="D647" s="157"/>
      <c r="E647" s="158"/>
      <c r="F647" s="159"/>
      <c r="G647" s="160"/>
      <c r="H647" s="156"/>
      <c r="I647" s="148"/>
      <c r="J647" s="156"/>
      <c r="K647" s="156"/>
    </row>
    <row r="648" ht="14.25" customHeight="1">
      <c r="B648" s="157"/>
      <c r="C648" s="157"/>
      <c r="D648" s="157"/>
      <c r="E648" s="158"/>
      <c r="F648" s="159"/>
      <c r="G648" s="160"/>
      <c r="H648" s="156"/>
      <c r="I648" s="148"/>
      <c r="J648" s="156"/>
      <c r="K648" s="156"/>
    </row>
    <row r="649" ht="14.25" customHeight="1">
      <c r="B649" s="157"/>
      <c r="C649" s="157"/>
      <c r="D649" s="157"/>
      <c r="E649" s="158"/>
      <c r="F649" s="159"/>
      <c r="G649" s="160"/>
      <c r="H649" s="156"/>
      <c r="I649" s="148"/>
      <c r="J649" s="156"/>
      <c r="K649" s="156"/>
    </row>
    <row r="650" ht="14.25" customHeight="1">
      <c r="B650" s="157"/>
      <c r="C650" s="157"/>
      <c r="D650" s="157"/>
      <c r="E650" s="158"/>
      <c r="F650" s="159"/>
      <c r="G650" s="160"/>
      <c r="H650" s="156"/>
      <c r="I650" s="148"/>
      <c r="J650" s="156"/>
      <c r="K650" s="156"/>
    </row>
    <row r="651" ht="14.25" customHeight="1">
      <c r="B651" s="157"/>
      <c r="C651" s="157"/>
      <c r="D651" s="157"/>
      <c r="E651" s="158"/>
      <c r="F651" s="159"/>
      <c r="G651" s="160"/>
      <c r="H651" s="156"/>
      <c r="I651" s="148"/>
      <c r="J651" s="156"/>
      <c r="K651" s="156"/>
    </row>
    <row r="652" ht="14.25" customHeight="1">
      <c r="B652" s="157"/>
      <c r="C652" s="157"/>
      <c r="D652" s="157"/>
      <c r="E652" s="158"/>
      <c r="F652" s="159"/>
      <c r="G652" s="160"/>
      <c r="H652" s="156"/>
      <c r="I652" s="148"/>
      <c r="J652" s="156"/>
      <c r="K652" s="156"/>
    </row>
    <row r="653" ht="14.25" customHeight="1">
      <c r="B653" s="157"/>
      <c r="C653" s="157"/>
      <c r="D653" s="157"/>
      <c r="E653" s="158"/>
      <c r="F653" s="159"/>
      <c r="G653" s="160"/>
      <c r="H653" s="156"/>
      <c r="I653" s="148"/>
      <c r="J653" s="156"/>
      <c r="K653" s="156"/>
    </row>
    <row r="654" ht="14.25" customHeight="1">
      <c r="B654" s="157"/>
      <c r="C654" s="157"/>
      <c r="D654" s="157"/>
      <c r="E654" s="158"/>
      <c r="F654" s="159"/>
      <c r="G654" s="160"/>
      <c r="H654" s="156"/>
      <c r="I654" s="148"/>
      <c r="J654" s="156"/>
      <c r="K654" s="156"/>
    </row>
    <row r="655" ht="14.25" customHeight="1">
      <c r="B655" s="157"/>
      <c r="C655" s="157"/>
      <c r="D655" s="157"/>
      <c r="E655" s="158"/>
      <c r="F655" s="159"/>
      <c r="G655" s="160"/>
      <c r="H655" s="156"/>
      <c r="I655" s="148"/>
      <c r="J655" s="156"/>
      <c r="K655" s="156"/>
    </row>
    <row r="656" ht="14.25" customHeight="1">
      <c r="B656" s="157"/>
      <c r="C656" s="157"/>
      <c r="D656" s="157"/>
      <c r="E656" s="158"/>
      <c r="F656" s="159"/>
      <c r="G656" s="160"/>
      <c r="H656" s="156"/>
      <c r="I656" s="148"/>
      <c r="J656" s="156"/>
      <c r="K656" s="156"/>
    </row>
    <row r="657" ht="14.25" customHeight="1">
      <c r="B657" s="157"/>
      <c r="C657" s="157"/>
      <c r="D657" s="157"/>
      <c r="E657" s="158"/>
      <c r="F657" s="159"/>
      <c r="G657" s="160"/>
      <c r="H657" s="156"/>
      <c r="I657" s="148"/>
      <c r="J657" s="156"/>
      <c r="K657" s="156"/>
    </row>
    <row r="658" ht="14.25" customHeight="1">
      <c r="B658" s="157"/>
      <c r="C658" s="157"/>
      <c r="D658" s="157"/>
      <c r="E658" s="158"/>
      <c r="F658" s="159"/>
      <c r="G658" s="160"/>
      <c r="H658" s="156"/>
      <c r="I658" s="148"/>
      <c r="J658" s="156"/>
      <c r="K658" s="156"/>
    </row>
    <row r="659" ht="14.25" customHeight="1">
      <c r="B659" s="157"/>
      <c r="C659" s="157"/>
      <c r="D659" s="157"/>
      <c r="E659" s="158"/>
      <c r="F659" s="159"/>
      <c r="G659" s="160"/>
      <c r="H659" s="156"/>
      <c r="I659" s="148"/>
      <c r="J659" s="156"/>
      <c r="K659" s="156"/>
    </row>
    <row r="660" ht="14.25" customHeight="1">
      <c r="B660" s="157"/>
      <c r="C660" s="157"/>
      <c r="D660" s="157"/>
      <c r="E660" s="158"/>
      <c r="F660" s="159"/>
      <c r="G660" s="160"/>
      <c r="H660" s="156"/>
      <c r="I660" s="148"/>
      <c r="J660" s="156"/>
      <c r="K660" s="156"/>
    </row>
    <row r="661" ht="14.25" customHeight="1">
      <c r="B661" s="157"/>
      <c r="C661" s="157"/>
      <c r="D661" s="157"/>
      <c r="E661" s="158"/>
      <c r="F661" s="159"/>
      <c r="G661" s="160"/>
      <c r="H661" s="156"/>
      <c r="I661" s="148"/>
      <c r="J661" s="156"/>
      <c r="K661" s="156"/>
    </row>
    <row r="662" ht="14.25" customHeight="1">
      <c r="B662" s="157"/>
      <c r="C662" s="157"/>
      <c r="D662" s="157"/>
      <c r="E662" s="158"/>
      <c r="F662" s="159"/>
      <c r="G662" s="160"/>
      <c r="H662" s="156"/>
      <c r="I662" s="148"/>
      <c r="J662" s="156"/>
      <c r="K662" s="156"/>
    </row>
    <row r="663" ht="14.25" customHeight="1">
      <c r="B663" s="157"/>
      <c r="C663" s="157"/>
      <c r="D663" s="157"/>
      <c r="E663" s="158"/>
      <c r="F663" s="159"/>
      <c r="G663" s="160"/>
      <c r="H663" s="156"/>
      <c r="I663" s="148"/>
      <c r="J663" s="156"/>
      <c r="K663" s="156"/>
    </row>
    <row r="664" ht="14.25" customHeight="1">
      <c r="B664" s="157"/>
      <c r="C664" s="157"/>
      <c r="D664" s="157"/>
      <c r="E664" s="158"/>
      <c r="F664" s="159"/>
      <c r="G664" s="160"/>
      <c r="H664" s="156"/>
      <c r="I664" s="148"/>
      <c r="J664" s="156"/>
      <c r="K664" s="156"/>
    </row>
    <row r="665" ht="14.25" customHeight="1">
      <c r="B665" s="157"/>
      <c r="C665" s="157"/>
      <c r="D665" s="157"/>
      <c r="E665" s="158"/>
      <c r="F665" s="159"/>
      <c r="G665" s="160"/>
      <c r="H665" s="156"/>
      <c r="I665" s="148"/>
      <c r="J665" s="156"/>
      <c r="K665" s="156"/>
    </row>
    <row r="666" ht="14.25" customHeight="1">
      <c r="B666" s="157"/>
      <c r="C666" s="157"/>
      <c r="D666" s="157"/>
      <c r="E666" s="158"/>
      <c r="F666" s="159"/>
      <c r="G666" s="160"/>
      <c r="H666" s="156"/>
      <c r="I666" s="148"/>
      <c r="J666" s="156"/>
      <c r="K666" s="156"/>
    </row>
    <row r="667" ht="14.25" customHeight="1">
      <c r="B667" s="157"/>
      <c r="C667" s="157"/>
      <c r="D667" s="157"/>
      <c r="E667" s="158"/>
      <c r="F667" s="159"/>
      <c r="G667" s="160"/>
      <c r="H667" s="156"/>
      <c r="I667" s="148"/>
      <c r="J667" s="156"/>
      <c r="K667" s="156"/>
    </row>
    <row r="668" ht="14.25" customHeight="1">
      <c r="B668" s="157"/>
      <c r="C668" s="157"/>
      <c r="D668" s="157"/>
      <c r="E668" s="158"/>
      <c r="F668" s="159"/>
      <c r="G668" s="160"/>
      <c r="H668" s="156"/>
      <c r="I668" s="148"/>
      <c r="J668" s="156"/>
      <c r="K668" s="156"/>
    </row>
    <row r="669" ht="14.25" customHeight="1">
      <c r="B669" s="157"/>
      <c r="C669" s="157"/>
      <c r="D669" s="157"/>
      <c r="E669" s="158"/>
      <c r="F669" s="159"/>
      <c r="G669" s="160"/>
      <c r="H669" s="156"/>
      <c r="I669" s="148"/>
      <c r="J669" s="156"/>
      <c r="K669" s="156"/>
    </row>
    <row r="670" ht="14.25" customHeight="1">
      <c r="B670" s="157"/>
      <c r="C670" s="157"/>
      <c r="D670" s="157"/>
      <c r="E670" s="158"/>
      <c r="F670" s="159"/>
      <c r="G670" s="160"/>
      <c r="H670" s="156"/>
      <c r="I670" s="148"/>
      <c r="J670" s="156"/>
      <c r="K670" s="156"/>
    </row>
    <row r="671" ht="14.25" customHeight="1">
      <c r="B671" s="157"/>
      <c r="C671" s="157"/>
      <c r="D671" s="157"/>
      <c r="E671" s="158"/>
      <c r="F671" s="159"/>
      <c r="G671" s="160"/>
      <c r="H671" s="156"/>
      <c r="I671" s="148"/>
      <c r="J671" s="156"/>
      <c r="K671" s="156"/>
    </row>
    <row r="672" ht="14.25" customHeight="1">
      <c r="B672" s="157"/>
      <c r="C672" s="157"/>
      <c r="D672" s="157"/>
      <c r="E672" s="158"/>
      <c r="F672" s="159"/>
      <c r="G672" s="160"/>
      <c r="H672" s="156"/>
      <c r="I672" s="148"/>
      <c r="J672" s="156"/>
      <c r="K672" s="156"/>
    </row>
    <row r="673" ht="14.25" customHeight="1">
      <c r="B673" s="157"/>
      <c r="C673" s="157"/>
      <c r="D673" s="157"/>
      <c r="E673" s="158"/>
      <c r="F673" s="159"/>
      <c r="G673" s="160"/>
      <c r="H673" s="156"/>
      <c r="I673" s="148"/>
      <c r="J673" s="156"/>
      <c r="K673" s="156"/>
    </row>
    <row r="674" ht="14.25" customHeight="1">
      <c r="B674" s="157"/>
      <c r="C674" s="157"/>
      <c r="D674" s="157"/>
      <c r="E674" s="158"/>
      <c r="F674" s="159"/>
      <c r="G674" s="160"/>
      <c r="H674" s="156"/>
      <c r="I674" s="148"/>
      <c r="J674" s="156"/>
      <c r="K674" s="156"/>
    </row>
    <row r="675" ht="14.25" customHeight="1">
      <c r="B675" s="157"/>
      <c r="C675" s="157"/>
      <c r="D675" s="157"/>
      <c r="E675" s="158"/>
      <c r="F675" s="159"/>
      <c r="G675" s="160"/>
      <c r="H675" s="156"/>
      <c r="I675" s="148"/>
      <c r="J675" s="156"/>
      <c r="K675" s="156"/>
    </row>
    <row r="676" ht="14.25" customHeight="1">
      <c r="B676" s="157"/>
      <c r="C676" s="157"/>
      <c r="D676" s="157"/>
      <c r="E676" s="158"/>
      <c r="F676" s="159"/>
      <c r="G676" s="160"/>
      <c r="H676" s="156"/>
      <c r="I676" s="148"/>
      <c r="J676" s="156"/>
      <c r="K676" s="156"/>
    </row>
    <row r="677" ht="14.25" customHeight="1">
      <c r="B677" s="157"/>
      <c r="C677" s="157"/>
      <c r="D677" s="157"/>
      <c r="E677" s="158"/>
      <c r="F677" s="159"/>
      <c r="G677" s="160"/>
      <c r="H677" s="156"/>
      <c r="I677" s="148"/>
      <c r="J677" s="156"/>
      <c r="K677" s="156"/>
    </row>
    <row r="678" ht="14.25" customHeight="1">
      <c r="B678" s="157"/>
      <c r="C678" s="157"/>
      <c r="D678" s="157"/>
      <c r="E678" s="158"/>
      <c r="F678" s="159"/>
      <c r="G678" s="160"/>
      <c r="H678" s="156"/>
      <c r="I678" s="148"/>
      <c r="J678" s="156"/>
      <c r="K678" s="156"/>
    </row>
    <row r="679" ht="14.25" customHeight="1">
      <c r="B679" s="157"/>
      <c r="C679" s="157"/>
      <c r="D679" s="157"/>
      <c r="E679" s="158"/>
      <c r="F679" s="159"/>
      <c r="G679" s="160"/>
      <c r="H679" s="156"/>
      <c r="I679" s="148"/>
      <c r="J679" s="156"/>
      <c r="K679" s="156"/>
    </row>
    <row r="680" ht="14.25" customHeight="1">
      <c r="B680" s="157"/>
      <c r="C680" s="157"/>
      <c r="D680" s="157"/>
      <c r="E680" s="158"/>
      <c r="F680" s="159"/>
      <c r="G680" s="160"/>
      <c r="H680" s="156"/>
      <c r="I680" s="148"/>
      <c r="J680" s="156"/>
      <c r="K680" s="156"/>
    </row>
    <row r="681" ht="14.25" customHeight="1">
      <c r="B681" s="157"/>
      <c r="C681" s="157"/>
      <c r="D681" s="157"/>
      <c r="E681" s="158"/>
      <c r="F681" s="159"/>
      <c r="G681" s="160"/>
      <c r="H681" s="156"/>
      <c r="I681" s="148"/>
      <c r="J681" s="156"/>
      <c r="K681" s="156"/>
    </row>
    <row r="682" ht="14.25" customHeight="1">
      <c r="B682" s="157"/>
      <c r="C682" s="157"/>
      <c r="D682" s="157"/>
      <c r="E682" s="158"/>
      <c r="F682" s="159"/>
      <c r="G682" s="160"/>
      <c r="H682" s="156"/>
      <c r="I682" s="148"/>
      <c r="J682" s="156"/>
      <c r="K682" s="156"/>
    </row>
    <row r="683" ht="14.25" customHeight="1">
      <c r="B683" s="157"/>
      <c r="C683" s="157"/>
      <c r="D683" s="157"/>
      <c r="E683" s="158"/>
      <c r="F683" s="159"/>
      <c r="G683" s="160"/>
      <c r="H683" s="156"/>
      <c r="I683" s="148"/>
      <c r="J683" s="156"/>
      <c r="K683" s="156"/>
    </row>
    <row r="684" ht="14.25" customHeight="1">
      <c r="B684" s="157"/>
      <c r="C684" s="157"/>
      <c r="D684" s="157"/>
      <c r="E684" s="158"/>
      <c r="F684" s="159"/>
      <c r="G684" s="160"/>
      <c r="H684" s="156"/>
      <c r="I684" s="148"/>
      <c r="J684" s="156"/>
      <c r="K684" s="156"/>
    </row>
    <row r="685" ht="14.25" customHeight="1">
      <c r="B685" s="157"/>
      <c r="C685" s="157"/>
      <c r="D685" s="157"/>
      <c r="E685" s="158"/>
      <c r="F685" s="159"/>
      <c r="G685" s="160"/>
      <c r="H685" s="156"/>
      <c r="I685" s="148"/>
      <c r="J685" s="156"/>
      <c r="K685" s="156"/>
    </row>
    <row r="686" ht="14.25" customHeight="1">
      <c r="B686" s="157"/>
      <c r="C686" s="157"/>
      <c r="D686" s="157"/>
      <c r="E686" s="158"/>
      <c r="F686" s="159"/>
      <c r="G686" s="160"/>
      <c r="H686" s="156"/>
      <c r="I686" s="148"/>
      <c r="J686" s="156"/>
      <c r="K686" s="156"/>
    </row>
    <row r="687" ht="14.25" customHeight="1">
      <c r="B687" s="157"/>
      <c r="C687" s="157"/>
      <c r="D687" s="157"/>
      <c r="E687" s="158"/>
      <c r="F687" s="159"/>
      <c r="G687" s="160"/>
      <c r="H687" s="156"/>
      <c r="I687" s="148"/>
      <c r="J687" s="156"/>
      <c r="K687" s="156"/>
    </row>
    <row r="688" ht="14.25" customHeight="1">
      <c r="B688" s="157"/>
      <c r="C688" s="157"/>
      <c r="D688" s="157"/>
      <c r="E688" s="158"/>
      <c r="F688" s="159"/>
      <c r="G688" s="160"/>
      <c r="H688" s="156"/>
      <c r="I688" s="148"/>
      <c r="J688" s="156"/>
      <c r="K688" s="156"/>
    </row>
    <row r="689" ht="14.25" customHeight="1">
      <c r="B689" s="157"/>
      <c r="C689" s="157"/>
      <c r="D689" s="157"/>
      <c r="E689" s="158"/>
      <c r="F689" s="159"/>
      <c r="G689" s="160"/>
      <c r="H689" s="156"/>
      <c r="I689" s="148"/>
      <c r="J689" s="156"/>
      <c r="K689" s="156"/>
    </row>
    <row r="690" ht="14.25" customHeight="1">
      <c r="B690" s="157"/>
      <c r="C690" s="157"/>
      <c r="D690" s="157"/>
      <c r="E690" s="158"/>
      <c r="F690" s="159"/>
      <c r="G690" s="160"/>
      <c r="H690" s="156"/>
      <c r="I690" s="148"/>
      <c r="J690" s="156"/>
      <c r="K690" s="156"/>
    </row>
    <row r="691" ht="14.25" customHeight="1">
      <c r="B691" s="157"/>
      <c r="C691" s="157"/>
      <c r="D691" s="157"/>
      <c r="E691" s="158"/>
      <c r="F691" s="159"/>
      <c r="G691" s="160"/>
      <c r="H691" s="156"/>
      <c r="I691" s="148"/>
      <c r="J691" s="156"/>
      <c r="K691" s="156"/>
    </row>
    <row r="692" ht="14.25" customHeight="1">
      <c r="B692" s="157"/>
      <c r="C692" s="157"/>
      <c r="D692" s="157"/>
      <c r="E692" s="158"/>
      <c r="F692" s="159"/>
      <c r="G692" s="160"/>
      <c r="H692" s="156"/>
      <c r="I692" s="148"/>
      <c r="J692" s="156"/>
      <c r="K692" s="156"/>
    </row>
    <row r="693" ht="14.25" customHeight="1">
      <c r="B693" s="157"/>
      <c r="C693" s="157"/>
      <c r="D693" s="157"/>
      <c r="E693" s="158"/>
      <c r="F693" s="159"/>
      <c r="G693" s="160"/>
      <c r="H693" s="156"/>
      <c r="I693" s="148"/>
      <c r="J693" s="156"/>
      <c r="K693" s="156"/>
    </row>
    <row r="694" ht="14.25" customHeight="1">
      <c r="B694" s="157"/>
      <c r="C694" s="157"/>
      <c r="D694" s="157"/>
      <c r="E694" s="158"/>
      <c r="F694" s="159"/>
      <c r="G694" s="160"/>
      <c r="H694" s="156"/>
      <c r="I694" s="148"/>
      <c r="J694" s="156"/>
      <c r="K694" s="156"/>
    </row>
    <row r="695" ht="14.25" customHeight="1">
      <c r="B695" s="157"/>
      <c r="C695" s="157"/>
      <c r="D695" s="157"/>
      <c r="E695" s="158"/>
      <c r="F695" s="159"/>
      <c r="G695" s="160"/>
      <c r="H695" s="156"/>
      <c r="I695" s="148"/>
      <c r="J695" s="156"/>
      <c r="K695" s="156"/>
    </row>
    <row r="696" ht="14.25" customHeight="1">
      <c r="B696" s="157"/>
      <c r="C696" s="157"/>
      <c r="D696" s="157"/>
      <c r="E696" s="158"/>
      <c r="F696" s="159"/>
      <c r="G696" s="160"/>
      <c r="H696" s="156"/>
      <c r="I696" s="148"/>
      <c r="J696" s="156"/>
      <c r="K696" s="156"/>
    </row>
    <row r="697" ht="14.25" customHeight="1">
      <c r="B697" s="157"/>
      <c r="C697" s="157"/>
      <c r="D697" s="157"/>
      <c r="E697" s="158"/>
      <c r="F697" s="159"/>
      <c r="G697" s="160"/>
      <c r="H697" s="156"/>
      <c r="I697" s="148"/>
      <c r="J697" s="156"/>
      <c r="K697" s="156"/>
    </row>
    <row r="698" ht="14.25" customHeight="1">
      <c r="B698" s="157"/>
      <c r="C698" s="157"/>
      <c r="D698" s="157"/>
      <c r="E698" s="158"/>
      <c r="F698" s="159"/>
      <c r="G698" s="160"/>
      <c r="H698" s="156"/>
      <c r="I698" s="148"/>
      <c r="J698" s="156"/>
      <c r="K698" s="156"/>
    </row>
    <row r="699" ht="14.25" customHeight="1">
      <c r="B699" s="157"/>
      <c r="C699" s="157"/>
      <c r="D699" s="157"/>
      <c r="E699" s="158"/>
      <c r="F699" s="159"/>
      <c r="G699" s="160"/>
      <c r="H699" s="156"/>
      <c r="I699" s="148"/>
      <c r="J699" s="156"/>
      <c r="K699" s="156"/>
    </row>
    <row r="700" ht="14.25" customHeight="1">
      <c r="B700" s="157"/>
      <c r="C700" s="157"/>
      <c r="D700" s="157"/>
      <c r="E700" s="158"/>
      <c r="F700" s="159"/>
      <c r="G700" s="160"/>
      <c r="H700" s="156"/>
      <c r="I700" s="148"/>
      <c r="J700" s="156"/>
      <c r="K700" s="156"/>
    </row>
    <row r="701" ht="14.25" customHeight="1">
      <c r="B701" s="157"/>
      <c r="C701" s="157"/>
      <c r="D701" s="157"/>
      <c r="E701" s="158"/>
      <c r="F701" s="159"/>
      <c r="G701" s="160"/>
      <c r="H701" s="156"/>
      <c r="I701" s="148"/>
      <c r="J701" s="156"/>
      <c r="K701" s="156"/>
    </row>
    <row r="702" ht="14.25" customHeight="1">
      <c r="B702" s="157"/>
      <c r="C702" s="157"/>
      <c r="D702" s="157"/>
      <c r="E702" s="158"/>
      <c r="F702" s="159"/>
      <c r="G702" s="160"/>
      <c r="H702" s="156"/>
      <c r="I702" s="148"/>
      <c r="J702" s="156"/>
      <c r="K702" s="156"/>
    </row>
    <row r="703" ht="14.25" customHeight="1">
      <c r="B703" s="157"/>
      <c r="C703" s="157"/>
      <c r="D703" s="157"/>
      <c r="E703" s="158"/>
      <c r="F703" s="159"/>
      <c r="G703" s="160"/>
      <c r="H703" s="156"/>
      <c r="I703" s="148"/>
      <c r="J703" s="156"/>
      <c r="K703" s="156"/>
    </row>
    <row r="704" ht="14.25" customHeight="1">
      <c r="B704" s="157"/>
      <c r="C704" s="157"/>
      <c r="D704" s="157"/>
      <c r="E704" s="158"/>
      <c r="F704" s="159"/>
      <c r="G704" s="160"/>
      <c r="H704" s="156"/>
      <c r="I704" s="148"/>
      <c r="J704" s="156"/>
      <c r="K704" s="156"/>
    </row>
    <row r="705" ht="14.25" customHeight="1">
      <c r="B705" s="157"/>
      <c r="C705" s="157"/>
      <c r="D705" s="157"/>
      <c r="E705" s="158"/>
      <c r="F705" s="159"/>
      <c r="G705" s="160"/>
      <c r="H705" s="156"/>
      <c r="I705" s="148"/>
      <c r="J705" s="156"/>
      <c r="K705" s="156"/>
    </row>
    <row r="706" ht="14.25" customHeight="1">
      <c r="B706" s="157"/>
      <c r="C706" s="157"/>
      <c r="D706" s="157"/>
      <c r="E706" s="158"/>
      <c r="F706" s="159"/>
      <c r="G706" s="160"/>
      <c r="H706" s="156"/>
      <c r="I706" s="148"/>
      <c r="J706" s="156"/>
      <c r="K706" s="156"/>
    </row>
    <row r="707" ht="14.25" customHeight="1">
      <c r="B707" s="157"/>
      <c r="C707" s="157"/>
      <c r="D707" s="157"/>
      <c r="E707" s="158"/>
      <c r="F707" s="159"/>
      <c r="G707" s="160"/>
      <c r="H707" s="156"/>
      <c r="I707" s="148"/>
      <c r="J707" s="156"/>
      <c r="K707" s="156"/>
    </row>
    <row r="708" ht="14.25" customHeight="1">
      <c r="B708" s="157"/>
      <c r="C708" s="157"/>
      <c r="D708" s="157"/>
      <c r="E708" s="158"/>
      <c r="F708" s="159"/>
      <c r="G708" s="160"/>
      <c r="H708" s="156"/>
      <c r="I708" s="148"/>
      <c r="J708" s="156"/>
      <c r="K708" s="156"/>
    </row>
    <row r="709" ht="14.25" customHeight="1">
      <c r="B709" s="157"/>
      <c r="C709" s="157"/>
      <c r="D709" s="157"/>
      <c r="E709" s="158"/>
      <c r="F709" s="159"/>
      <c r="G709" s="160"/>
      <c r="H709" s="156"/>
      <c r="I709" s="148"/>
      <c r="J709" s="156"/>
      <c r="K709" s="156"/>
    </row>
    <row r="710" ht="14.25" customHeight="1">
      <c r="B710" s="157"/>
      <c r="C710" s="157"/>
      <c r="D710" s="157"/>
      <c r="E710" s="158"/>
      <c r="F710" s="159"/>
      <c r="G710" s="160"/>
      <c r="H710" s="156"/>
      <c r="I710" s="148"/>
      <c r="J710" s="156"/>
      <c r="K710" s="156"/>
    </row>
    <row r="711" ht="14.25" customHeight="1">
      <c r="B711" s="157"/>
      <c r="C711" s="157"/>
      <c r="D711" s="157"/>
      <c r="E711" s="158"/>
      <c r="F711" s="159"/>
      <c r="G711" s="160"/>
      <c r="H711" s="156"/>
      <c r="I711" s="148"/>
      <c r="J711" s="156"/>
      <c r="K711" s="156"/>
    </row>
    <row r="712" ht="14.25" customHeight="1">
      <c r="B712" s="157"/>
      <c r="C712" s="157"/>
      <c r="D712" s="157"/>
      <c r="E712" s="158"/>
      <c r="F712" s="159"/>
      <c r="G712" s="160"/>
      <c r="H712" s="156"/>
      <c r="I712" s="148"/>
      <c r="J712" s="156"/>
      <c r="K712" s="156"/>
    </row>
    <row r="713" ht="14.25" customHeight="1">
      <c r="B713" s="157"/>
      <c r="C713" s="157"/>
      <c r="D713" s="157"/>
      <c r="E713" s="158"/>
      <c r="F713" s="159"/>
      <c r="G713" s="160"/>
      <c r="H713" s="156"/>
      <c r="I713" s="148"/>
      <c r="J713" s="156"/>
      <c r="K713" s="156"/>
    </row>
    <row r="714" ht="14.25" customHeight="1">
      <c r="B714" s="157"/>
      <c r="C714" s="157"/>
      <c r="D714" s="157"/>
      <c r="E714" s="158"/>
      <c r="F714" s="159"/>
      <c r="G714" s="160"/>
      <c r="H714" s="156"/>
      <c r="I714" s="148"/>
      <c r="J714" s="156"/>
      <c r="K714" s="156"/>
    </row>
    <row r="715" ht="14.25" customHeight="1">
      <c r="B715" s="157"/>
      <c r="C715" s="157"/>
      <c r="D715" s="157"/>
      <c r="E715" s="158"/>
      <c r="F715" s="159"/>
      <c r="G715" s="160"/>
      <c r="H715" s="156"/>
      <c r="I715" s="148"/>
      <c r="J715" s="156"/>
      <c r="K715" s="156"/>
    </row>
    <row r="716" ht="14.25" customHeight="1">
      <c r="B716" s="157"/>
      <c r="C716" s="157"/>
      <c r="D716" s="157"/>
      <c r="E716" s="158"/>
      <c r="F716" s="159"/>
      <c r="G716" s="160"/>
      <c r="H716" s="156"/>
      <c r="I716" s="148"/>
      <c r="J716" s="156"/>
      <c r="K716" s="156"/>
    </row>
    <row r="717" ht="14.25" customHeight="1">
      <c r="B717" s="157"/>
      <c r="C717" s="157"/>
      <c r="D717" s="157"/>
      <c r="E717" s="158"/>
      <c r="F717" s="159"/>
      <c r="G717" s="160"/>
      <c r="H717" s="156"/>
      <c r="I717" s="148"/>
      <c r="J717" s="156"/>
      <c r="K717" s="156"/>
    </row>
    <row r="718" ht="14.25" customHeight="1">
      <c r="B718" s="157"/>
      <c r="C718" s="157"/>
      <c r="D718" s="157"/>
      <c r="E718" s="158"/>
      <c r="F718" s="159"/>
      <c r="G718" s="160"/>
      <c r="H718" s="156"/>
      <c r="I718" s="148"/>
      <c r="J718" s="156"/>
      <c r="K718" s="156"/>
    </row>
    <row r="719" ht="14.25" customHeight="1">
      <c r="B719" s="157"/>
      <c r="C719" s="157"/>
      <c r="D719" s="157"/>
      <c r="E719" s="158"/>
      <c r="F719" s="159"/>
      <c r="G719" s="160"/>
      <c r="H719" s="156"/>
      <c r="I719" s="148"/>
      <c r="J719" s="156"/>
      <c r="K719" s="156"/>
    </row>
    <row r="720" ht="14.25" customHeight="1">
      <c r="B720" s="157"/>
      <c r="C720" s="157"/>
      <c r="D720" s="157"/>
      <c r="E720" s="158"/>
      <c r="F720" s="159"/>
      <c r="G720" s="160"/>
      <c r="H720" s="156"/>
      <c r="I720" s="148"/>
      <c r="J720" s="156"/>
      <c r="K720" s="156"/>
    </row>
    <row r="721" ht="14.25" customHeight="1">
      <c r="B721" s="157"/>
      <c r="C721" s="157"/>
      <c r="D721" s="157"/>
      <c r="E721" s="158"/>
      <c r="F721" s="159"/>
      <c r="G721" s="160"/>
      <c r="H721" s="156"/>
      <c r="I721" s="148"/>
      <c r="J721" s="156"/>
      <c r="K721" s="156"/>
    </row>
    <row r="722" ht="14.25" customHeight="1">
      <c r="B722" s="157"/>
      <c r="C722" s="157"/>
      <c r="D722" s="157"/>
      <c r="E722" s="158"/>
      <c r="F722" s="159"/>
      <c r="G722" s="160"/>
      <c r="H722" s="156"/>
      <c r="I722" s="148"/>
      <c r="J722" s="156"/>
      <c r="K722" s="156"/>
    </row>
    <row r="723" ht="14.25" customHeight="1">
      <c r="B723" s="157"/>
      <c r="C723" s="157"/>
      <c r="D723" s="157"/>
      <c r="E723" s="158"/>
      <c r="F723" s="159"/>
      <c r="G723" s="160"/>
      <c r="H723" s="156"/>
      <c r="I723" s="148"/>
      <c r="J723" s="156"/>
      <c r="K723" s="156"/>
    </row>
    <row r="724" ht="14.25" customHeight="1">
      <c r="B724" s="157"/>
      <c r="C724" s="157"/>
      <c r="D724" s="157"/>
      <c r="E724" s="158"/>
      <c r="F724" s="159"/>
      <c r="G724" s="160"/>
      <c r="H724" s="156"/>
      <c r="I724" s="148"/>
      <c r="J724" s="156"/>
      <c r="K724" s="156"/>
    </row>
    <row r="725" ht="14.25" customHeight="1">
      <c r="B725" s="157"/>
      <c r="C725" s="157"/>
      <c r="D725" s="157"/>
      <c r="E725" s="158"/>
      <c r="F725" s="159"/>
      <c r="G725" s="160"/>
      <c r="H725" s="156"/>
      <c r="I725" s="148"/>
      <c r="J725" s="156"/>
      <c r="K725" s="156"/>
    </row>
    <row r="726" ht="14.25" customHeight="1">
      <c r="B726" s="157"/>
      <c r="C726" s="157"/>
      <c r="D726" s="157"/>
      <c r="E726" s="158"/>
      <c r="F726" s="159"/>
      <c r="G726" s="160"/>
      <c r="H726" s="156"/>
      <c r="I726" s="148"/>
      <c r="J726" s="156"/>
      <c r="K726" s="156"/>
    </row>
    <row r="727" ht="14.25" customHeight="1">
      <c r="B727" s="157"/>
      <c r="C727" s="157"/>
      <c r="D727" s="157"/>
      <c r="E727" s="158"/>
      <c r="F727" s="159"/>
      <c r="G727" s="160"/>
      <c r="H727" s="156"/>
      <c r="I727" s="148"/>
      <c r="J727" s="156"/>
      <c r="K727" s="156"/>
    </row>
    <row r="728" ht="14.25" customHeight="1">
      <c r="B728" s="157"/>
      <c r="C728" s="157"/>
      <c r="D728" s="157"/>
      <c r="E728" s="158"/>
      <c r="F728" s="159"/>
      <c r="G728" s="160"/>
      <c r="H728" s="156"/>
      <c r="I728" s="148"/>
      <c r="J728" s="156"/>
      <c r="K728" s="156"/>
    </row>
    <row r="729" ht="14.25" customHeight="1">
      <c r="B729" s="157"/>
      <c r="C729" s="157"/>
      <c r="D729" s="157"/>
      <c r="E729" s="158"/>
      <c r="F729" s="159"/>
      <c r="G729" s="160"/>
      <c r="H729" s="156"/>
      <c r="I729" s="148"/>
      <c r="J729" s="156"/>
      <c r="K729" s="156"/>
    </row>
    <row r="730" ht="14.25" customHeight="1">
      <c r="B730" s="157"/>
      <c r="C730" s="157"/>
      <c r="D730" s="157"/>
      <c r="E730" s="158"/>
      <c r="F730" s="159"/>
      <c r="G730" s="160"/>
      <c r="H730" s="156"/>
      <c r="I730" s="148"/>
      <c r="J730" s="156"/>
      <c r="K730" s="156"/>
    </row>
    <row r="731" ht="14.25" customHeight="1">
      <c r="B731" s="157"/>
      <c r="C731" s="157"/>
      <c r="D731" s="157"/>
      <c r="E731" s="158"/>
      <c r="F731" s="159"/>
      <c r="G731" s="160"/>
      <c r="H731" s="156"/>
      <c r="I731" s="148"/>
      <c r="J731" s="156"/>
      <c r="K731" s="156"/>
    </row>
    <row r="732" ht="14.25" customHeight="1">
      <c r="B732" s="157"/>
      <c r="C732" s="157"/>
      <c r="D732" s="157"/>
      <c r="E732" s="158"/>
      <c r="F732" s="159"/>
      <c r="G732" s="160"/>
      <c r="H732" s="156"/>
      <c r="I732" s="148"/>
      <c r="J732" s="156"/>
      <c r="K732" s="156"/>
    </row>
    <row r="733" ht="14.25" customHeight="1">
      <c r="B733" s="157"/>
      <c r="C733" s="157"/>
      <c r="D733" s="157"/>
      <c r="E733" s="158"/>
      <c r="F733" s="159"/>
      <c r="G733" s="160"/>
      <c r="H733" s="156"/>
      <c r="I733" s="148"/>
      <c r="J733" s="156"/>
      <c r="K733" s="156"/>
    </row>
    <row r="734" ht="14.25" customHeight="1">
      <c r="B734" s="157"/>
      <c r="C734" s="157"/>
      <c r="D734" s="157"/>
      <c r="E734" s="158"/>
      <c r="F734" s="159"/>
      <c r="G734" s="160"/>
      <c r="H734" s="156"/>
      <c r="I734" s="148"/>
      <c r="J734" s="156"/>
      <c r="K734" s="156"/>
    </row>
    <row r="735" ht="14.25" customHeight="1">
      <c r="B735" s="157"/>
      <c r="C735" s="157"/>
      <c r="D735" s="157"/>
      <c r="E735" s="158"/>
      <c r="F735" s="159"/>
      <c r="G735" s="160"/>
      <c r="H735" s="156"/>
      <c r="I735" s="148"/>
      <c r="J735" s="156"/>
      <c r="K735" s="156"/>
    </row>
    <row r="736" ht="14.25" customHeight="1">
      <c r="B736" s="157"/>
      <c r="C736" s="157"/>
      <c r="D736" s="157"/>
      <c r="E736" s="158"/>
      <c r="F736" s="159"/>
      <c r="G736" s="160"/>
      <c r="H736" s="156"/>
      <c r="I736" s="148"/>
      <c r="J736" s="156"/>
      <c r="K736" s="156"/>
    </row>
    <row r="737" ht="14.25" customHeight="1">
      <c r="B737" s="157"/>
      <c r="C737" s="157"/>
      <c r="D737" s="157"/>
      <c r="E737" s="158"/>
      <c r="F737" s="159"/>
      <c r="G737" s="160"/>
      <c r="H737" s="156"/>
      <c r="I737" s="148"/>
      <c r="J737" s="156"/>
      <c r="K737" s="156"/>
    </row>
    <row r="738" ht="14.25" customHeight="1">
      <c r="B738" s="157"/>
      <c r="C738" s="157"/>
      <c r="D738" s="157"/>
      <c r="E738" s="158"/>
      <c r="F738" s="159"/>
      <c r="G738" s="160"/>
      <c r="H738" s="156"/>
      <c r="I738" s="148"/>
      <c r="J738" s="156"/>
      <c r="K738" s="156"/>
    </row>
    <row r="739" ht="14.25" customHeight="1">
      <c r="B739" s="157"/>
      <c r="C739" s="157"/>
      <c r="D739" s="157"/>
      <c r="E739" s="158"/>
      <c r="F739" s="159"/>
      <c r="G739" s="160"/>
      <c r="H739" s="156"/>
      <c r="I739" s="148"/>
      <c r="J739" s="156"/>
      <c r="K739" s="156"/>
    </row>
    <row r="740" ht="14.25" customHeight="1">
      <c r="B740" s="157"/>
      <c r="C740" s="157"/>
      <c r="D740" s="157"/>
      <c r="E740" s="158"/>
      <c r="F740" s="159"/>
      <c r="G740" s="160"/>
      <c r="H740" s="156"/>
      <c r="I740" s="148"/>
      <c r="J740" s="156"/>
      <c r="K740" s="156"/>
    </row>
    <row r="741" ht="14.25" customHeight="1">
      <c r="B741" s="157"/>
      <c r="C741" s="157"/>
      <c r="D741" s="157"/>
      <c r="E741" s="158"/>
      <c r="F741" s="159"/>
      <c r="G741" s="160"/>
      <c r="H741" s="156"/>
      <c r="I741" s="148"/>
      <c r="J741" s="156"/>
      <c r="K741" s="156"/>
    </row>
    <row r="742" ht="14.25" customHeight="1">
      <c r="B742" s="157"/>
      <c r="C742" s="157"/>
      <c r="D742" s="157"/>
      <c r="E742" s="158"/>
      <c r="F742" s="159"/>
      <c r="G742" s="160"/>
      <c r="H742" s="156"/>
      <c r="I742" s="148"/>
      <c r="J742" s="156"/>
      <c r="K742" s="156"/>
    </row>
    <row r="743" ht="14.25" customHeight="1">
      <c r="B743" s="157"/>
      <c r="C743" s="157"/>
      <c r="D743" s="157"/>
      <c r="E743" s="158"/>
      <c r="F743" s="159"/>
      <c r="G743" s="160"/>
      <c r="H743" s="156"/>
      <c r="I743" s="148"/>
      <c r="J743" s="156"/>
      <c r="K743" s="156"/>
    </row>
    <row r="744" ht="14.25" customHeight="1">
      <c r="B744" s="157"/>
      <c r="C744" s="157"/>
      <c r="D744" s="157"/>
      <c r="E744" s="158"/>
      <c r="F744" s="159"/>
      <c r="G744" s="160"/>
      <c r="H744" s="156"/>
      <c r="I744" s="148"/>
      <c r="J744" s="156"/>
      <c r="K744" s="156"/>
    </row>
    <row r="745" ht="14.25" customHeight="1">
      <c r="B745" s="157"/>
      <c r="C745" s="157"/>
      <c r="D745" s="157"/>
      <c r="E745" s="158"/>
      <c r="F745" s="159"/>
      <c r="G745" s="160"/>
      <c r="H745" s="156"/>
      <c r="I745" s="148"/>
      <c r="J745" s="156"/>
      <c r="K745" s="156"/>
    </row>
    <row r="746" ht="14.25" customHeight="1">
      <c r="B746" s="157"/>
      <c r="C746" s="157"/>
      <c r="D746" s="157"/>
      <c r="E746" s="158"/>
      <c r="F746" s="159"/>
      <c r="G746" s="160"/>
      <c r="H746" s="156"/>
      <c r="I746" s="148"/>
      <c r="J746" s="156"/>
      <c r="K746" s="156"/>
    </row>
    <row r="747" ht="14.25" customHeight="1">
      <c r="B747" s="157"/>
      <c r="C747" s="157"/>
      <c r="D747" s="157"/>
      <c r="E747" s="158"/>
      <c r="F747" s="159"/>
      <c r="G747" s="160"/>
      <c r="H747" s="156"/>
      <c r="I747" s="148"/>
      <c r="J747" s="156"/>
      <c r="K747" s="156"/>
    </row>
    <row r="748" ht="14.25" customHeight="1">
      <c r="B748" s="157"/>
      <c r="C748" s="157"/>
      <c r="D748" s="157"/>
      <c r="E748" s="158"/>
      <c r="F748" s="159"/>
      <c r="G748" s="160"/>
      <c r="H748" s="156"/>
      <c r="I748" s="148"/>
      <c r="J748" s="156"/>
      <c r="K748" s="156"/>
    </row>
    <row r="749" ht="14.25" customHeight="1">
      <c r="B749" s="157"/>
      <c r="C749" s="157"/>
      <c r="D749" s="157"/>
      <c r="E749" s="158"/>
      <c r="F749" s="159"/>
      <c r="G749" s="160"/>
      <c r="H749" s="156"/>
      <c r="I749" s="148"/>
      <c r="J749" s="156"/>
      <c r="K749" s="156"/>
    </row>
    <row r="750" ht="14.25" customHeight="1">
      <c r="B750" s="157"/>
      <c r="C750" s="157"/>
      <c r="D750" s="157"/>
      <c r="E750" s="158"/>
      <c r="F750" s="159"/>
      <c r="G750" s="160"/>
      <c r="H750" s="156"/>
      <c r="I750" s="148"/>
      <c r="J750" s="156"/>
      <c r="K750" s="156"/>
    </row>
    <row r="751" ht="14.25" customHeight="1">
      <c r="B751" s="157"/>
      <c r="C751" s="157"/>
      <c r="D751" s="157"/>
      <c r="E751" s="158"/>
      <c r="F751" s="159"/>
      <c r="G751" s="160"/>
      <c r="H751" s="156"/>
      <c r="I751" s="148"/>
      <c r="J751" s="156"/>
      <c r="K751" s="156"/>
    </row>
    <row r="752" ht="14.25" customHeight="1">
      <c r="B752" s="157"/>
      <c r="C752" s="157"/>
      <c r="D752" s="157"/>
      <c r="E752" s="158"/>
      <c r="F752" s="159"/>
      <c r="G752" s="160"/>
      <c r="H752" s="156"/>
      <c r="I752" s="148"/>
      <c r="J752" s="156"/>
      <c r="K752" s="156"/>
    </row>
    <row r="753" ht="14.25" customHeight="1">
      <c r="B753" s="157"/>
      <c r="C753" s="157"/>
      <c r="D753" s="157"/>
      <c r="E753" s="158"/>
      <c r="F753" s="159"/>
      <c r="G753" s="160"/>
      <c r="H753" s="156"/>
      <c r="I753" s="148"/>
      <c r="J753" s="156"/>
      <c r="K753" s="156"/>
    </row>
    <row r="754" ht="14.25" customHeight="1">
      <c r="B754" s="157"/>
      <c r="C754" s="157"/>
      <c r="D754" s="157"/>
      <c r="E754" s="158"/>
      <c r="F754" s="159"/>
      <c r="G754" s="160"/>
      <c r="H754" s="156"/>
      <c r="I754" s="148"/>
      <c r="J754" s="156"/>
      <c r="K754" s="156"/>
    </row>
    <row r="755" ht="14.25" customHeight="1">
      <c r="B755" s="157"/>
      <c r="C755" s="157"/>
      <c r="D755" s="157"/>
      <c r="E755" s="158"/>
      <c r="F755" s="159"/>
      <c r="G755" s="160"/>
      <c r="H755" s="156"/>
      <c r="I755" s="148"/>
      <c r="J755" s="156"/>
      <c r="K755" s="156"/>
    </row>
    <row r="756" ht="14.25" customHeight="1">
      <c r="B756" s="157"/>
      <c r="C756" s="157"/>
      <c r="D756" s="157"/>
      <c r="E756" s="158"/>
      <c r="F756" s="159"/>
      <c r="G756" s="160"/>
      <c r="H756" s="156"/>
      <c r="I756" s="148"/>
      <c r="J756" s="156"/>
      <c r="K756" s="156"/>
    </row>
    <row r="757" ht="14.25" customHeight="1">
      <c r="B757" s="157"/>
      <c r="C757" s="157"/>
      <c r="D757" s="157"/>
      <c r="E757" s="158"/>
      <c r="F757" s="159"/>
      <c r="G757" s="160"/>
      <c r="H757" s="156"/>
      <c r="I757" s="148"/>
      <c r="J757" s="156"/>
      <c r="K757" s="156"/>
    </row>
    <row r="758" ht="14.25" customHeight="1">
      <c r="B758" s="157"/>
      <c r="C758" s="157"/>
      <c r="D758" s="157"/>
      <c r="E758" s="158"/>
      <c r="F758" s="159"/>
      <c r="G758" s="160"/>
      <c r="H758" s="156"/>
      <c r="I758" s="148"/>
      <c r="J758" s="156"/>
      <c r="K758" s="156"/>
    </row>
    <row r="759" ht="14.25" customHeight="1">
      <c r="B759" s="157"/>
      <c r="C759" s="157"/>
      <c r="D759" s="157"/>
      <c r="E759" s="158"/>
      <c r="F759" s="159"/>
      <c r="G759" s="160"/>
      <c r="H759" s="156"/>
      <c r="I759" s="148"/>
      <c r="J759" s="156"/>
      <c r="K759" s="156"/>
    </row>
    <row r="760" ht="14.25" customHeight="1">
      <c r="B760" s="157"/>
      <c r="C760" s="157"/>
      <c r="D760" s="157"/>
      <c r="E760" s="158"/>
      <c r="F760" s="159"/>
      <c r="G760" s="160"/>
      <c r="H760" s="156"/>
      <c r="I760" s="148"/>
      <c r="J760" s="156"/>
      <c r="K760" s="156"/>
    </row>
    <row r="761" ht="14.25" customHeight="1">
      <c r="B761" s="157"/>
      <c r="C761" s="157"/>
      <c r="D761" s="157"/>
      <c r="E761" s="158"/>
      <c r="F761" s="159"/>
      <c r="G761" s="160"/>
      <c r="H761" s="156"/>
      <c r="I761" s="148"/>
      <c r="J761" s="156"/>
      <c r="K761" s="156"/>
    </row>
    <row r="762" ht="14.25" customHeight="1">
      <c r="B762" s="157"/>
      <c r="C762" s="157"/>
      <c r="D762" s="157"/>
      <c r="E762" s="158"/>
      <c r="F762" s="159"/>
      <c r="G762" s="160"/>
      <c r="H762" s="156"/>
      <c r="I762" s="148"/>
      <c r="J762" s="156"/>
      <c r="K762" s="156"/>
    </row>
    <row r="763" ht="14.25" customHeight="1">
      <c r="B763" s="157"/>
      <c r="C763" s="157"/>
      <c r="D763" s="157"/>
      <c r="E763" s="158"/>
      <c r="F763" s="159"/>
      <c r="G763" s="160"/>
      <c r="H763" s="156"/>
      <c r="I763" s="148"/>
      <c r="J763" s="156"/>
      <c r="K763" s="156"/>
    </row>
    <row r="764" ht="14.25" customHeight="1">
      <c r="B764" s="157"/>
      <c r="C764" s="157"/>
      <c r="D764" s="157"/>
      <c r="E764" s="158"/>
      <c r="F764" s="159"/>
      <c r="G764" s="160"/>
      <c r="H764" s="156"/>
      <c r="I764" s="148"/>
      <c r="J764" s="156"/>
      <c r="K764" s="156"/>
    </row>
    <row r="765" ht="14.25" customHeight="1">
      <c r="B765" s="157"/>
      <c r="C765" s="157"/>
      <c r="D765" s="157"/>
      <c r="E765" s="158"/>
      <c r="F765" s="159"/>
      <c r="G765" s="160"/>
      <c r="H765" s="156"/>
      <c r="I765" s="148"/>
      <c r="J765" s="156"/>
      <c r="K765" s="156"/>
    </row>
    <row r="766" ht="14.25" customHeight="1">
      <c r="B766" s="157"/>
      <c r="C766" s="157"/>
      <c r="D766" s="157"/>
      <c r="E766" s="158"/>
      <c r="F766" s="159"/>
      <c r="G766" s="160"/>
      <c r="H766" s="156"/>
      <c r="I766" s="148"/>
      <c r="J766" s="156"/>
      <c r="K766" s="156"/>
    </row>
    <row r="767" ht="14.25" customHeight="1">
      <c r="B767" s="157"/>
      <c r="C767" s="157"/>
      <c r="D767" s="157"/>
      <c r="E767" s="158"/>
      <c r="F767" s="159"/>
      <c r="G767" s="160"/>
      <c r="H767" s="156"/>
      <c r="I767" s="148"/>
      <c r="J767" s="156"/>
      <c r="K767" s="156"/>
    </row>
    <row r="768" ht="14.25" customHeight="1">
      <c r="B768" s="157"/>
      <c r="C768" s="157"/>
      <c r="D768" s="157"/>
      <c r="E768" s="158"/>
      <c r="F768" s="159"/>
      <c r="G768" s="160"/>
      <c r="H768" s="156"/>
      <c r="I768" s="148"/>
      <c r="J768" s="156"/>
      <c r="K768" s="156"/>
    </row>
    <row r="769" ht="14.25" customHeight="1">
      <c r="B769" s="157"/>
      <c r="C769" s="157"/>
      <c r="D769" s="157"/>
      <c r="E769" s="158"/>
      <c r="F769" s="159"/>
      <c r="G769" s="160"/>
      <c r="H769" s="156"/>
      <c r="I769" s="148"/>
      <c r="J769" s="156"/>
      <c r="K769" s="156"/>
    </row>
    <row r="770" ht="14.25" customHeight="1">
      <c r="B770" s="157"/>
      <c r="C770" s="157"/>
      <c r="D770" s="157"/>
      <c r="E770" s="158"/>
      <c r="F770" s="159"/>
      <c r="G770" s="160"/>
      <c r="H770" s="156"/>
      <c r="I770" s="148"/>
      <c r="J770" s="156"/>
      <c r="K770" s="156"/>
    </row>
    <row r="771" ht="14.25" customHeight="1">
      <c r="B771" s="157"/>
      <c r="C771" s="157"/>
      <c r="D771" s="157"/>
      <c r="E771" s="158"/>
      <c r="F771" s="159"/>
      <c r="G771" s="160"/>
      <c r="H771" s="156"/>
      <c r="I771" s="148"/>
      <c r="J771" s="156"/>
      <c r="K771" s="156"/>
    </row>
    <row r="772" ht="14.25" customHeight="1">
      <c r="B772" s="157"/>
      <c r="C772" s="157"/>
      <c r="D772" s="157"/>
      <c r="E772" s="158"/>
      <c r="F772" s="159"/>
      <c r="G772" s="160"/>
      <c r="H772" s="156"/>
      <c r="I772" s="148"/>
      <c r="J772" s="156"/>
      <c r="K772" s="156"/>
    </row>
    <row r="773" ht="14.25" customHeight="1">
      <c r="B773" s="157"/>
      <c r="C773" s="157"/>
      <c r="D773" s="157"/>
      <c r="E773" s="158"/>
      <c r="F773" s="159"/>
      <c r="G773" s="160"/>
      <c r="H773" s="156"/>
      <c r="I773" s="148"/>
      <c r="J773" s="156"/>
      <c r="K773" s="156"/>
    </row>
    <row r="774" ht="14.25" customHeight="1">
      <c r="B774" s="157"/>
      <c r="C774" s="157"/>
      <c r="D774" s="157"/>
      <c r="E774" s="158"/>
      <c r="F774" s="159"/>
      <c r="G774" s="160"/>
      <c r="H774" s="156"/>
      <c r="I774" s="148"/>
      <c r="J774" s="156"/>
      <c r="K774" s="156"/>
    </row>
    <row r="775" ht="14.25" customHeight="1">
      <c r="B775" s="157"/>
      <c r="C775" s="157"/>
      <c r="D775" s="157"/>
      <c r="E775" s="158"/>
      <c r="F775" s="159"/>
      <c r="G775" s="160"/>
      <c r="H775" s="156"/>
      <c r="I775" s="148"/>
      <c r="J775" s="156"/>
      <c r="K775" s="156"/>
    </row>
    <row r="776" ht="14.25" customHeight="1">
      <c r="B776" s="157"/>
      <c r="C776" s="157"/>
      <c r="D776" s="157"/>
      <c r="E776" s="158"/>
      <c r="F776" s="159"/>
      <c r="G776" s="160"/>
      <c r="H776" s="156"/>
      <c r="I776" s="148"/>
      <c r="J776" s="156"/>
      <c r="K776" s="156"/>
    </row>
    <row r="777" ht="14.25" customHeight="1">
      <c r="B777" s="157"/>
      <c r="C777" s="157"/>
      <c r="D777" s="157"/>
      <c r="E777" s="158"/>
      <c r="F777" s="159"/>
      <c r="G777" s="160"/>
      <c r="H777" s="156"/>
      <c r="I777" s="148"/>
      <c r="J777" s="156"/>
      <c r="K777" s="156"/>
    </row>
    <row r="778" ht="14.25" customHeight="1">
      <c r="B778" s="157"/>
      <c r="C778" s="157"/>
      <c r="D778" s="157"/>
      <c r="E778" s="158"/>
      <c r="F778" s="159"/>
      <c r="G778" s="160"/>
      <c r="H778" s="156"/>
      <c r="I778" s="148"/>
      <c r="J778" s="156"/>
      <c r="K778" s="156"/>
    </row>
    <row r="779" ht="14.25" customHeight="1">
      <c r="B779" s="157"/>
      <c r="C779" s="157"/>
      <c r="D779" s="157"/>
      <c r="E779" s="158"/>
      <c r="F779" s="159"/>
      <c r="G779" s="160"/>
      <c r="H779" s="156"/>
      <c r="I779" s="148"/>
      <c r="J779" s="156"/>
      <c r="K779" s="156"/>
    </row>
    <row r="780" ht="14.25" customHeight="1">
      <c r="B780" s="157"/>
      <c r="C780" s="157"/>
      <c r="D780" s="157"/>
      <c r="E780" s="158"/>
      <c r="F780" s="159"/>
      <c r="G780" s="160"/>
      <c r="H780" s="156"/>
      <c r="I780" s="148"/>
      <c r="J780" s="156"/>
      <c r="K780" s="156"/>
    </row>
    <row r="781" ht="14.25" customHeight="1">
      <c r="B781" s="157"/>
      <c r="C781" s="157"/>
      <c r="D781" s="157"/>
      <c r="E781" s="158"/>
      <c r="F781" s="159"/>
      <c r="G781" s="160"/>
      <c r="H781" s="156"/>
      <c r="I781" s="148"/>
      <c r="J781" s="156"/>
      <c r="K781" s="156"/>
    </row>
    <row r="782" ht="14.25" customHeight="1">
      <c r="B782" s="157"/>
      <c r="C782" s="157"/>
      <c r="D782" s="157"/>
      <c r="E782" s="158"/>
      <c r="F782" s="159"/>
      <c r="G782" s="160"/>
      <c r="H782" s="156"/>
      <c r="I782" s="148"/>
      <c r="J782" s="156"/>
      <c r="K782" s="156"/>
    </row>
    <row r="783" ht="14.25" customHeight="1">
      <c r="B783" s="157"/>
      <c r="C783" s="157"/>
      <c r="D783" s="157"/>
      <c r="E783" s="158"/>
      <c r="F783" s="159"/>
      <c r="G783" s="160"/>
      <c r="H783" s="156"/>
      <c r="I783" s="148"/>
      <c r="J783" s="156"/>
      <c r="K783" s="156"/>
    </row>
    <row r="784" ht="14.25" customHeight="1">
      <c r="B784" s="157"/>
      <c r="C784" s="157"/>
      <c r="D784" s="157"/>
      <c r="E784" s="158"/>
      <c r="F784" s="159"/>
      <c r="G784" s="160"/>
      <c r="H784" s="156"/>
      <c r="I784" s="148"/>
      <c r="J784" s="156"/>
      <c r="K784" s="156"/>
    </row>
    <row r="785" ht="14.25" customHeight="1">
      <c r="B785" s="157"/>
      <c r="C785" s="157"/>
      <c r="D785" s="157"/>
      <c r="E785" s="158"/>
      <c r="F785" s="159"/>
      <c r="G785" s="160"/>
      <c r="H785" s="156"/>
      <c r="I785" s="148"/>
      <c r="J785" s="156"/>
      <c r="K785" s="156"/>
    </row>
    <row r="786" ht="14.25" customHeight="1">
      <c r="B786" s="157"/>
      <c r="C786" s="157"/>
      <c r="D786" s="157"/>
      <c r="E786" s="158"/>
      <c r="F786" s="159"/>
      <c r="G786" s="160"/>
      <c r="H786" s="156"/>
      <c r="I786" s="148"/>
      <c r="J786" s="156"/>
      <c r="K786" s="156"/>
    </row>
    <row r="787" ht="14.25" customHeight="1">
      <c r="B787" s="157"/>
      <c r="C787" s="157"/>
      <c r="D787" s="157"/>
      <c r="E787" s="158"/>
      <c r="F787" s="159"/>
      <c r="G787" s="160"/>
      <c r="H787" s="156"/>
      <c r="I787" s="148"/>
      <c r="J787" s="156"/>
      <c r="K787" s="156"/>
    </row>
    <row r="788" ht="14.25" customHeight="1">
      <c r="B788" s="157"/>
      <c r="C788" s="157"/>
      <c r="D788" s="157"/>
      <c r="E788" s="158"/>
      <c r="F788" s="159"/>
      <c r="G788" s="160"/>
      <c r="H788" s="156"/>
      <c r="I788" s="148"/>
      <c r="J788" s="156"/>
      <c r="K788" s="156"/>
    </row>
    <row r="789" ht="14.25" customHeight="1">
      <c r="B789" s="157"/>
      <c r="C789" s="157"/>
      <c r="D789" s="157"/>
      <c r="E789" s="158"/>
      <c r="F789" s="159"/>
      <c r="G789" s="160"/>
      <c r="H789" s="156"/>
      <c r="I789" s="148"/>
      <c r="J789" s="156"/>
      <c r="K789" s="156"/>
    </row>
    <row r="790" ht="14.25" customHeight="1">
      <c r="B790" s="157"/>
      <c r="C790" s="157"/>
      <c r="D790" s="157"/>
      <c r="E790" s="158"/>
      <c r="F790" s="159"/>
      <c r="G790" s="160"/>
      <c r="H790" s="156"/>
      <c r="I790" s="148"/>
      <c r="J790" s="156"/>
      <c r="K790" s="156"/>
    </row>
    <row r="791" ht="14.25" customHeight="1">
      <c r="B791" s="157"/>
      <c r="C791" s="157"/>
      <c r="D791" s="157"/>
      <c r="E791" s="158"/>
      <c r="F791" s="159"/>
      <c r="G791" s="160"/>
      <c r="H791" s="156"/>
      <c r="I791" s="148"/>
      <c r="J791" s="156"/>
      <c r="K791" s="156"/>
    </row>
    <row r="792" ht="14.25" customHeight="1">
      <c r="B792" s="157"/>
      <c r="C792" s="157"/>
      <c r="D792" s="157"/>
      <c r="E792" s="158"/>
      <c r="F792" s="159"/>
      <c r="G792" s="160"/>
      <c r="H792" s="156"/>
      <c r="I792" s="148"/>
      <c r="J792" s="156"/>
      <c r="K792" s="156"/>
    </row>
    <row r="793" ht="14.25" customHeight="1">
      <c r="B793" s="157"/>
      <c r="C793" s="157"/>
      <c r="D793" s="157"/>
      <c r="E793" s="158"/>
      <c r="F793" s="159"/>
      <c r="G793" s="160"/>
      <c r="H793" s="156"/>
      <c r="I793" s="148"/>
      <c r="J793" s="156"/>
      <c r="K793" s="156"/>
    </row>
    <row r="794" ht="14.25" customHeight="1">
      <c r="B794" s="157"/>
      <c r="C794" s="157"/>
      <c r="D794" s="157"/>
      <c r="E794" s="158"/>
      <c r="F794" s="159"/>
      <c r="G794" s="160"/>
      <c r="H794" s="156"/>
      <c r="I794" s="148"/>
      <c r="J794" s="156"/>
      <c r="K794" s="156"/>
    </row>
    <row r="795" ht="14.25" customHeight="1">
      <c r="B795" s="157"/>
      <c r="C795" s="157"/>
      <c r="D795" s="157"/>
      <c r="E795" s="158"/>
      <c r="F795" s="159"/>
      <c r="G795" s="160"/>
      <c r="H795" s="156"/>
      <c r="I795" s="148"/>
      <c r="J795" s="156"/>
      <c r="K795" s="156"/>
    </row>
    <row r="796" ht="14.25" customHeight="1">
      <c r="B796" s="157"/>
      <c r="C796" s="157"/>
      <c r="D796" s="157"/>
      <c r="E796" s="158"/>
      <c r="F796" s="159"/>
      <c r="G796" s="160"/>
      <c r="H796" s="156"/>
      <c r="I796" s="148"/>
      <c r="J796" s="156"/>
      <c r="K796" s="156"/>
    </row>
    <row r="797" ht="14.25" customHeight="1">
      <c r="B797" s="157"/>
      <c r="C797" s="157"/>
      <c r="D797" s="157"/>
      <c r="E797" s="158"/>
      <c r="F797" s="159"/>
      <c r="G797" s="160"/>
      <c r="H797" s="156"/>
      <c r="I797" s="148"/>
      <c r="J797" s="156"/>
      <c r="K797" s="156"/>
    </row>
    <row r="798" ht="14.25" customHeight="1">
      <c r="B798" s="157"/>
      <c r="C798" s="157"/>
      <c r="D798" s="157"/>
      <c r="E798" s="158"/>
      <c r="F798" s="159"/>
      <c r="G798" s="160"/>
      <c r="H798" s="156"/>
      <c r="I798" s="148"/>
      <c r="J798" s="156"/>
      <c r="K798" s="156"/>
    </row>
    <row r="799" ht="14.25" customHeight="1">
      <c r="B799" s="157"/>
      <c r="C799" s="157"/>
      <c r="D799" s="157"/>
      <c r="E799" s="158"/>
      <c r="F799" s="159"/>
      <c r="G799" s="160"/>
      <c r="H799" s="156"/>
      <c r="I799" s="148"/>
      <c r="J799" s="156"/>
      <c r="K799" s="156"/>
    </row>
    <row r="800" ht="14.25" customHeight="1">
      <c r="B800" s="157"/>
      <c r="C800" s="157"/>
      <c r="D800" s="157"/>
      <c r="E800" s="158"/>
      <c r="F800" s="159"/>
      <c r="G800" s="160"/>
      <c r="H800" s="156"/>
      <c r="I800" s="148"/>
      <c r="J800" s="156"/>
      <c r="K800" s="156"/>
    </row>
    <row r="801" ht="14.25" customHeight="1">
      <c r="B801" s="157"/>
      <c r="C801" s="157"/>
      <c r="D801" s="157"/>
      <c r="E801" s="158"/>
      <c r="F801" s="159"/>
      <c r="G801" s="160"/>
      <c r="H801" s="156"/>
      <c r="I801" s="148"/>
      <c r="J801" s="156"/>
      <c r="K801" s="156"/>
    </row>
    <row r="802" ht="14.25" customHeight="1">
      <c r="B802" s="157"/>
      <c r="C802" s="157"/>
      <c r="D802" s="157"/>
      <c r="E802" s="158"/>
      <c r="F802" s="159"/>
      <c r="G802" s="160"/>
      <c r="H802" s="156"/>
      <c r="I802" s="148"/>
      <c r="J802" s="156"/>
      <c r="K802" s="156"/>
    </row>
    <row r="803" ht="14.25" customHeight="1">
      <c r="B803" s="157"/>
      <c r="C803" s="157"/>
      <c r="D803" s="157"/>
      <c r="E803" s="158"/>
      <c r="F803" s="159"/>
      <c r="G803" s="160"/>
      <c r="H803" s="156"/>
      <c r="I803" s="148"/>
      <c r="J803" s="156"/>
      <c r="K803" s="156"/>
    </row>
    <row r="804" ht="14.25" customHeight="1">
      <c r="B804" s="157"/>
      <c r="C804" s="157"/>
      <c r="D804" s="157"/>
      <c r="E804" s="158"/>
      <c r="F804" s="159"/>
      <c r="G804" s="160"/>
      <c r="H804" s="156"/>
      <c r="I804" s="148"/>
      <c r="J804" s="156"/>
      <c r="K804" s="156"/>
    </row>
    <row r="805" ht="14.25" customHeight="1">
      <c r="B805" s="157"/>
      <c r="C805" s="157"/>
      <c r="D805" s="157"/>
      <c r="E805" s="158"/>
      <c r="F805" s="159"/>
      <c r="G805" s="160"/>
      <c r="H805" s="156"/>
      <c r="I805" s="148"/>
      <c r="J805" s="156"/>
      <c r="K805" s="156"/>
    </row>
    <row r="806" ht="14.25" customHeight="1">
      <c r="B806" s="157"/>
      <c r="C806" s="157"/>
      <c r="D806" s="157"/>
      <c r="E806" s="158"/>
      <c r="F806" s="159"/>
      <c r="G806" s="160"/>
      <c r="H806" s="156"/>
      <c r="I806" s="148"/>
      <c r="J806" s="156"/>
      <c r="K806" s="156"/>
    </row>
    <row r="807" ht="14.25" customHeight="1">
      <c r="B807" s="157"/>
      <c r="C807" s="157"/>
      <c r="D807" s="157"/>
      <c r="E807" s="158"/>
      <c r="F807" s="159"/>
      <c r="G807" s="160"/>
      <c r="H807" s="156"/>
      <c r="I807" s="148"/>
      <c r="J807" s="156"/>
      <c r="K807" s="156"/>
    </row>
    <row r="808" ht="14.25" customHeight="1">
      <c r="B808" s="157"/>
      <c r="C808" s="157"/>
      <c r="D808" s="157"/>
      <c r="E808" s="158"/>
      <c r="F808" s="159"/>
      <c r="G808" s="160"/>
      <c r="H808" s="156"/>
      <c r="I808" s="148"/>
      <c r="J808" s="156"/>
      <c r="K808" s="156"/>
    </row>
    <row r="809" ht="14.25" customHeight="1">
      <c r="B809" s="157"/>
      <c r="C809" s="157"/>
      <c r="D809" s="157"/>
      <c r="E809" s="158"/>
      <c r="F809" s="159"/>
      <c r="G809" s="160"/>
      <c r="H809" s="156"/>
      <c r="I809" s="148"/>
      <c r="J809" s="156"/>
      <c r="K809" s="156"/>
    </row>
    <row r="810" ht="14.25" customHeight="1">
      <c r="B810" s="157"/>
      <c r="C810" s="157"/>
      <c r="D810" s="157"/>
      <c r="E810" s="158"/>
      <c r="F810" s="159"/>
      <c r="G810" s="160"/>
      <c r="H810" s="156"/>
      <c r="I810" s="148"/>
      <c r="J810" s="156"/>
      <c r="K810" s="156"/>
    </row>
    <row r="811" ht="14.25" customHeight="1">
      <c r="B811" s="157"/>
      <c r="C811" s="157"/>
      <c r="D811" s="157"/>
      <c r="E811" s="158"/>
      <c r="F811" s="159"/>
      <c r="G811" s="160"/>
      <c r="H811" s="156"/>
      <c r="I811" s="148"/>
      <c r="J811" s="156"/>
      <c r="K811" s="156"/>
    </row>
    <row r="812" ht="14.25" customHeight="1">
      <c r="B812" s="157"/>
      <c r="C812" s="157"/>
      <c r="D812" s="157"/>
      <c r="E812" s="158"/>
      <c r="F812" s="159"/>
      <c r="G812" s="160"/>
      <c r="H812" s="156"/>
      <c r="I812" s="148"/>
      <c r="J812" s="156"/>
      <c r="K812" s="156"/>
    </row>
    <row r="813" ht="14.25" customHeight="1">
      <c r="B813" s="157"/>
      <c r="C813" s="157"/>
      <c r="D813" s="157"/>
      <c r="E813" s="158"/>
      <c r="F813" s="159"/>
      <c r="G813" s="160"/>
      <c r="H813" s="156"/>
      <c r="I813" s="148"/>
      <c r="J813" s="156"/>
      <c r="K813" s="156"/>
    </row>
    <row r="814" ht="14.25" customHeight="1">
      <c r="B814" s="157"/>
      <c r="C814" s="157"/>
      <c r="D814" s="157"/>
      <c r="E814" s="158"/>
      <c r="F814" s="159"/>
      <c r="G814" s="160"/>
      <c r="H814" s="156"/>
      <c r="I814" s="148"/>
      <c r="J814" s="156"/>
      <c r="K814" s="156"/>
    </row>
    <row r="815" ht="14.25" customHeight="1">
      <c r="B815" s="157"/>
      <c r="C815" s="157"/>
      <c r="D815" s="157"/>
      <c r="E815" s="158"/>
      <c r="F815" s="159"/>
      <c r="G815" s="160"/>
      <c r="H815" s="156"/>
      <c r="I815" s="148"/>
      <c r="J815" s="156"/>
      <c r="K815" s="156"/>
    </row>
    <row r="816" ht="14.25" customHeight="1">
      <c r="B816" s="157"/>
      <c r="C816" s="157"/>
      <c r="D816" s="157"/>
      <c r="E816" s="158"/>
      <c r="F816" s="159"/>
      <c r="G816" s="160"/>
      <c r="H816" s="156"/>
      <c r="I816" s="148"/>
      <c r="J816" s="156"/>
      <c r="K816" s="156"/>
    </row>
    <row r="817" ht="14.25" customHeight="1">
      <c r="B817" s="157"/>
      <c r="C817" s="157"/>
      <c r="D817" s="157"/>
      <c r="E817" s="158"/>
      <c r="F817" s="159"/>
      <c r="G817" s="160"/>
      <c r="H817" s="156"/>
      <c r="I817" s="148"/>
      <c r="J817" s="156"/>
      <c r="K817" s="156"/>
    </row>
    <row r="818" ht="14.25" customHeight="1">
      <c r="B818" s="157"/>
      <c r="C818" s="157"/>
      <c r="D818" s="157"/>
      <c r="E818" s="158"/>
      <c r="F818" s="159"/>
      <c r="G818" s="160"/>
      <c r="H818" s="156"/>
      <c r="I818" s="148"/>
      <c r="J818" s="156"/>
      <c r="K818" s="156"/>
    </row>
    <row r="819" ht="14.25" customHeight="1">
      <c r="B819" s="157"/>
      <c r="C819" s="157"/>
      <c r="D819" s="157"/>
      <c r="E819" s="158"/>
      <c r="F819" s="159"/>
      <c r="G819" s="160"/>
      <c r="H819" s="156"/>
      <c r="I819" s="148"/>
      <c r="J819" s="156"/>
      <c r="K819" s="156"/>
    </row>
    <row r="820" ht="14.25" customHeight="1">
      <c r="B820" s="157"/>
      <c r="C820" s="157"/>
      <c r="D820" s="157"/>
      <c r="E820" s="158"/>
      <c r="F820" s="159"/>
      <c r="G820" s="160"/>
      <c r="H820" s="156"/>
      <c r="I820" s="148"/>
      <c r="J820" s="156"/>
      <c r="K820" s="156"/>
    </row>
    <row r="821" ht="14.25" customHeight="1">
      <c r="B821" s="157"/>
      <c r="C821" s="157"/>
      <c r="D821" s="157"/>
      <c r="E821" s="158"/>
      <c r="F821" s="159"/>
      <c r="G821" s="160"/>
      <c r="H821" s="156"/>
      <c r="I821" s="148"/>
      <c r="J821" s="156"/>
      <c r="K821" s="156"/>
    </row>
    <row r="822" ht="14.25" customHeight="1">
      <c r="B822" s="157"/>
      <c r="C822" s="157"/>
      <c r="D822" s="157"/>
      <c r="E822" s="158"/>
      <c r="F822" s="159"/>
      <c r="G822" s="160"/>
      <c r="H822" s="156"/>
      <c r="I822" s="148"/>
      <c r="J822" s="156"/>
      <c r="K822" s="156"/>
    </row>
    <row r="823" ht="14.25" customHeight="1">
      <c r="B823" s="157"/>
      <c r="C823" s="157"/>
      <c r="D823" s="157"/>
      <c r="E823" s="158"/>
      <c r="F823" s="159"/>
      <c r="G823" s="160"/>
      <c r="H823" s="156"/>
      <c r="I823" s="148"/>
      <c r="J823" s="156"/>
      <c r="K823" s="156"/>
    </row>
    <row r="824" ht="14.25" customHeight="1">
      <c r="B824" s="157"/>
      <c r="C824" s="157"/>
      <c r="D824" s="157"/>
      <c r="E824" s="158"/>
      <c r="F824" s="159"/>
      <c r="G824" s="160"/>
      <c r="H824" s="156"/>
      <c r="I824" s="148"/>
      <c r="J824" s="156"/>
      <c r="K824" s="156"/>
    </row>
    <row r="825" ht="14.25" customHeight="1">
      <c r="B825" s="157"/>
      <c r="C825" s="157"/>
      <c r="D825" s="157"/>
      <c r="E825" s="158"/>
      <c r="F825" s="159"/>
      <c r="G825" s="160"/>
      <c r="H825" s="156"/>
      <c r="I825" s="148"/>
      <c r="J825" s="156"/>
      <c r="K825" s="156"/>
    </row>
    <row r="826" ht="14.25" customHeight="1">
      <c r="B826" s="157"/>
      <c r="C826" s="157"/>
      <c r="D826" s="157"/>
      <c r="E826" s="158"/>
      <c r="F826" s="159"/>
      <c r="G826" s="160"/>
      <c r="H826" s="156"/>
      <c r="I826" s="148"/>
      <c r="J826" s="156"/>
      <c r="K826" s="156"/>
    </row>
    <row r="827" ht="14.25" customHeight="1">
      <c r="B827" s="157"/>
      <c r="C827" s="157"/>
      <c r="D827" s="157"/>
      <c r="E827" s="158"/>
      <c r="F827" s="159"/>
      <c r="G827" s="160"/>
      <c r="H827" s="156"/>
      <c r="I827" s="148"/>
      <c r="J827" s="156"/>
      <c r="K827" s="156"/>
    </row>
    <row r="828" ht="14.25" customHeight="1">
      <c r="B828" s="157"/>
      <c r="C828" s="157"/>
      <c r="D828" s="157"/>
      <c r="E828" s="158"/>
      <c r="F828" s="159"/>
      <c r="G828" s="160"/>
      <c r="H828" s="156"/>
      <c r="I828" s="148"/>
      <c r="J828" s="156"/>
      <c r="K828" s="156"/>
    </row>
    <row r="829" ht="14.25" customHeight="1">
      <c r="B829" s="157"/>
      <c r="C829" s="157"/>
      <c r="D829" s="157"/>
      <c r="E829" s="158"/>
      <c r="F829" s="159"/>
      <c r="G829" s="160"/>
      <c r="H829" s="156"/>
      <c r="I829" s="148"/>
      <c r="J829" s="156"/>
      <c r="K829" s="156"/>
    </row>
    <row r="830" ht="14.25" customHeight="1">
      <c r="B830" s="157"/>
      <c r="C830" s="157"/>
      <c r="D830" s="157"/>
      <c r="E830" s="158"/>
      <c r="F830" s="159"/>
      <c r="G830" s="160"/>
      <c r="H830" s="156"/>
      <c r="I830" s="148"/>
      <c r="J830" s="156"/>
      <c r="K830" s="156"/>
    </row>
    <row r="831" ht="14.25" customHeight="1">
      <c r="B831" s="157"/>
      <c r="C831" s="157"/>
      <c r="D831" s="157"/>
      <c r="E831" s="158"/>
      <c r="F831" s="159"/>
      <c r="G831" s="160"/>
      <c r="H831" s="156"/>
      <c r="I831" s="148"/>
      <c r="J831" s="156"/>
      <c r="K831" s="156"/>
    </row>
    <row r="832" ht="14.25" customHeight="1">
      <c r="B832" s="157"/>
      <c r="C832" s="157"/>
      <c r="D832" s="157"/>
      <c r="E832" s="158"/>
      <c r="F832" s="159"/>
      <c r="G832" s="160"/>
      <c r="H832" s="156"/>
      <c r="I832" s="148"/>
      <c r="J832" s="156"/>
      <c r="K832" s="156"/>
    </row>
    <row r="833" ht="14.25" customHeight="1">
      <c r="B833" s="157"/>
      <c r="C833" s="157"/>
      <c r="D833" s="157"/>
      <c r="E833" s="158"/>
      <c r="F833" s="159"/>
      <c r="G833" s="160"/>
      <c r="H833" s="156"/>
      <c r="I833" s="148"/>
      <c r="J833" s="156"/>
      <c r="K833" s="156"/>
    </row>
    <row r="834" ht="14.25" customHeight="1">
      <c r="B834" s="157"/>
      <c r="C834" s="157"/>
      <c r="D834" s="157"/>
      <c r="E834" s="158"/>
      <c r="F834" s="159"/>
      <c r="G834" s="160"/>
      <c r="H834" s="156"/>
      <c r="I834" s="148"/>
      <c r="J834" s="156"/>
      <c r="K834" s="156"/>
    </row>
    <row r="835" ht="14.25" customHeight="1">
      <c r="B835" s="157"/>
      <c r="C835" s="157"/>
      <c r="D835" s="157"/>
      <c r="E835" s="158"/>
      <c r="F835" s="159"/>
      <c r="G835" s="160"/>
      <c r="H835" s="156"/>
      <c r="I835" s="148"/>
      <c r="J835" s="156"/>
      <c r="K835" s="156"/>
    </row>
    <row r="836" ht="14.25" customHeight="1">
      <c r="B836" s="157"/>
      <c r="C836" s="157"/>
      <c r="D836" s="157"/>
      <c r="E836" s="158"/>
      <c r="F836" s="159"/>
      <c r="G836" s="160"/>
      <c r="H836" s="156"/>
      <c r="I836" s="148"/>
      <c r="J836" s="156"/>
      <c r="K836" s="156"/>
    </row>
    <row r="837" ht="14.25" customHeight="1">
      <c r="B837" s="157"/>
      <c r="C837" s="157"/>
      <c r="D837" s="157"/>
      <c r="E837" s="158"/>
      <c r="F837" s="159"/>
      <c r="G837" s="160"/>
      <c r="H837" s="156"/>
      <c r="I837" s="148"/>
      <c r="J837" s="156"/>
      <c r="K837" s="156"/>
    </row>
    <row r="838" ht="14.25" customHeight="1">
      <c r="B838" s="157"/>
      <c r="C838" s="157"/>
      <c r="D838" s="157"/>
      <c r="E838" s="158"/>
      <c r="F838" s="159"/>
      <c r="G838" s="160"/>
      <c r="H838" s="156"/>
      <c r="I838" s="148"/>
      <c r="J838" s="156"/>
      <c r="K838" s="156"/>
    </row>
    <row r="839" ht="14.25" customHeight="1">
      <c r="B839" s="157"/>
      <c r="C839" s="157"/>
      <c r="D839" s="157"/>
      <c r="E839" s="158"/>
      <c r="F839" s="159"/>
      <c r="G839" s="160"/>
      <c r="H839" s="156"/>
      <c r="I839" s="148"/>
      <c r="J839" s="156"/>
      <c r="K839" s="156"/>
    </row>
    <row r="840" ht="14.25" customHeight="1">
      <c r="B840" s="157"/>
      <c r="C840" s="157"/>
      <c r="D840" s="157"/>
      <c r="E840" s="158"/>
      <c r="F840" s="159"/>
      <c r="G840" s="160"/>
      <c r="H840" s="156"/>
      <c r="I840" s="148"/>
      <c r="J840" s="156"/>
      <c r="K840" s="156"/>
    </row>
    <row r="841" ht="14.25" customHeight="1">
      <c r="B841" s="157"/>
      <c r="C841" s="157"/>
      <c r="D841" s="157"/>
      <c r="E841" s="158"/>
      <c r="F841" s="159"/>
      <c r="G841" s="160"/>
      <c r="H841" s="156"/>
      <c r="I841" s="148"/>
      <c r="J841" s="156"/>
      <c r="K841" s="156"/>
    </row>
    <row r="842" ht="14.25" customHeight="1">
      <c r="B842" s="157"/>
      <c r="C842" s="157"/>
      <c r="D842" s="157"/>
      <c r="E842" s="158"/>
      <c r="F842" s="159"/>
      <c r="G842" s="160"/>
      <c r="H842" s="156"/>
      <c r="I842" s="148"/>
      <c r="J842" s="156"/>
      <c r="K842" s="156"/>
    </row>
    <row r="843" ht="14.25" customHeight="1">
      <c r="B843" s="157"/>
      <c r="C843" s="157"/>
      <c r="D843" s="157"/>
      <c r="E843" s="158"/>
      <c r="F843" s="159"/>
      <c r="G843" s="160"/>
      <c r="H843" s="156"/>
      <c r="I843" s="148"/>
      <c r="J843" s="156"/>
      <c r="K843" s="156"/>
    </row>
    <row r="844" ht="14.25" customHeight="1">
      <c r="B844" s="157"/>
      <c r="C844" s="157"/>
      <c r="D844" s="157"/>
      <c r="E844" s="158"/>
      <c r="F844" s="159"/>
      <c r="G844" s="160"/>
      <c r="H844" s="156"/>
      <c r="I844" s="148"/>
      <c r="J844" s="156"/>
      <c r="K844" s="156"/>
    </row>
    <row r="845" ht="14.25" customHeight="1">
      <c r="B845" s="157"/>
      <c r="C845" s="157"/>
      <c r="D845" s="157"/>
      <c r="E845" s="158"/>
      <c r="F845" s="159"/>
      <c r="G845" s="160"/>
      <c r="H845" s="156"/>
      <c r="I845" s="148"/>
      <c r="J845" s="156"/>
      <c r="K845" s="156"/>
    </row>
    <row r="846" ht="14.25" customHeight="1">
      <c r="B846" s="157"/>
      <c r="C846" s="157"/>
      <c r="D846" s="157"/>
      <c r="E846" s="158"/>
      <c r="F846" s="159"/>
      <c r="G846" s="160"/>
      <c r="H846" s="156"/>
      <c r="I846" s="148"/>
      <c r="J846" s="156"/>
      <c r="K846" s="156"/>
    </row>
    <row r="847" ht="14.25" customHeight="1">
      <c r="B847" s="157"/>
      <c r="C847" s="157"/>
      <c r="D847" s="157"/>
      <c r="E847" s="158"/>
      <c r="F847" s="159"/>
      <c r="G847" s="160"/>
      <c r="H847" s="156"/>
      <c r="I847" s="148"/>
      <c r="J847" s="156"/>
      <c r="K847" s="156"/>
    </row>
    <row r="848" ht="14.25" customHeight="1">
      <c r="B848" s="157"/>
      <c r="C848" s="157"/>
      <c r="D848" s="157"/>
      <c r="E848" s="158"/>
      <c r="F848" s="159"/>
      <c r="G848" s="160"/>
      <c r="H848" s="156"/>
      <c r="I848" s="148"/>
      <c r="J848" s="156"/>
      <c r="K848" s="156"/>
    </row>
    <row r="849" ht="14.25" customHeight="1">
      <c r="B849" s="157"/>
      <c r="C849" s="157"/>
      <c r="D849" s="157"/>
      <c r="E849" s="158"/>
      <c r="F849" s="159"/>
      <c r="G849" s="160"/>
      <c r="H849" s="156"/>
      <c r="I849" s="148"/>
      <c r="J849" s="156"/>
      <c r="K849" s="156"/>
    </row>
    <row r="850" ht="14.25" customHeight="1">
      <c r="B850" s="157"/>
      <c r="C850" s="157"/>
      <c r="D850" s="157"/>
      <c r="E850" s="158"/>
      <c r="F850" s="159"/>
      <c r="G850" s="160"/>
      <c r="H850" s="156"/>
      <c r="I850" s="148"/>
      <c r="J850" s="156"/>
      <c r="K850" s="156"/>
    </row>
    <row r="851" ht="14.25" customHeight="1">
      <c r="B851" s="157"/>
      <c r="C851" s="157"/>
      <c r="D851" s="157"/>
      <c r="E851" s="158"/>
      <c r="F851" s="159"/>
      <c r="G851" s="160"/>
      <c r="H851" s="156"/>
      <c r="I851" s="148"/>
      <c r="J851" s="156"/>
      <c r="K851" s="156"/>
    </row>
    <row r="852" ht="14.25" customHeight="1">
      <c r="B852" s="157"/>
      <c r="C852" s="157"/>
      <c r="D852" s="157"/>
      <c r="E852" s="158"/>
      <c r="F852" s="159"/>
      <c r="G852" s="160"/>
      <c r="H852" s="156"/>
      <c r="I852" s="148"/>
      <c r="J852" s="156"/>
      <c r="K852" s="156"/>
    </row>
    <row r="853" ht="14.25" customHeight="1">
      <c r="B853" s="157"/>
      <c r="C853" s="157"/>
      <c r="D853" s="157"/>
      <c r="E853" s="158"/>
      <c r="F853" s="159"/>
      <c r="G853" s="160"/>
      <c r="H853" s="156"/>
      <c r="I853" s="148"/>
      <c r="J853" s="156"/>
      <c r="K853" s="156"/>
    </row>
    <row r="854" ht="14.25" customHeight="1">
      <c r="B854" s="157"/>
      <c r="C854" s="157"/>
      <c r="D854" s="157"/>
      <c r="E854" s="158"/>
      <c r="F854" s="159"/>
      <c r="G854" s="160"/>
      <c r="H854" s="156"/>
      <c r="I854" s="148"/>
      <c r="J854" s="156"/>
      <c r="K854" s="156"/>
    </row>
    <row r="855" ht="14.25" customHeight="1">
      <c r="B855" s="157"/>
      <c r="C855" s="157"/>
      <c r="D855" s="157"/>
      <c r="E855" s="158"/>
      <c r="F855" s="159"/>
      <c r="G855" s="160"/>
      <c r="H855" s="156"/>
      <c r="I855" s="148"/>
      <c r="J855" s="156"/>
      <c r="K855" s="156"/>
    </row>
    <row r="856" ht="14.25" customHeight="1">
      <c r="B856" s="157"/>
      <c r="C856" s="157"/>
      <c r="D856" s="157"/>
      <c r="E856" s="158"/>
      <c r="F856" s="159"/>
      <c r="G856" s="160"/>
      <c r="H856" s="156"/>
      <c r="I856" s="148"/>
      <c r="J856" s="156"/>
      <c r="K856" s="156"/>
    </row>
    <row r="857" ht="14.25" customHeight="1">
      <c r="B857" s="157"/>
      <c r="C857" s="157"/>
      <c r="D857" s="157"/>
      <c r="E857" s="158"/>
      <c r="F857" s="159"/>
      <c r="G857" s="160"/>
      <c r="H857" s="156"/>
      <c r="I857" s="148"/>
      <c r="J857" s="156"/>
      <c r="K857" s="156"/>
    </row>
    <row r="858" ht="14.25" customHeight="1">
      <c r="B858" s="157"/>
      <c r="C858" s="157"/>
      <c r="D858" s="157"/>
      <c r="E858" s="158"/>
      <c r="F858" s="159"/>
      <c r="G858" s="160"/>
      <c r="H858" s="156"/>
      <c r="I858" s="148"/>
      <c r="J858" s="156"/>
      <c r="K858" s="156"/>
    </row>
    <row r="859" ht="14.25" customHeight="1">
      <c r="B859" s="157"/>
      <c r="C859" s="157"/>
      <c r="D859" s="157"/>
      <c r="E859" s="158"/>
      <c r="F859" s="159"/>
      <c r="G859" s="160"/>
      <c r="H859" s="156"/>
      <c r="I859" s="148"/>
      <c r="J859" s="156"/>
      <c r="K859" s="156"/>
    </row>
    <row r="860" ht="14.25" customHeight="1">
      <c r="B860" s="157"/>
      <c r="C860" s="157"/>
      <c r="D860" s="157"/>
      <c r="E860" s="158"/>
      <c r="F860" s="159"/>
      <c r="G860" s="160"/>
      <c r="H860" s="156"/>
      <c r="I860" s="148"/>
      <c r="J860" s="156"/>
      <c r="K860" s="156"/>
    </row>
    <row r="861" ht="14.25" customHeight="1">
      <c r="B861" s="157"/>
      <c r="C861" s="157"/>
      <c r="D861" s="157"/>
      <c r="E861" s="158"/>
      <c r="F861" s="159"/>
      <c r="G861" s="160"/>
      <c r="H861" s="156"/>
      <c r="I861" s="148"/>
      <c r="J861" s="156"/>
      <c r="K861" s="156"/>
    </row>
    <row r="862" ht="14.25" customHeight="1">
      <c r="B862" s="157"/>
      <c r="C862" s="157"/>
      <c r="D862" s="157"/>
      <c r="E862" s="158"/>
      <c r="F862" s="159"/>
      <c r="G862" s="160"/>
      <c r="H862" s="156"/>
      <c r="I862" s="148"/>
      <c r="J862" s="156"/>
      <c r="K862" s="156"/>
    </row>
    <row r="863" ht="14.25" customHeight="1">
      <c r="B863" s="157"/>
      <c r="C863" s="157"/>
      <c r="D863" s="157"/>
      <c r="E863" s="158"/>
      <c r="F863" s="159"/>
      <c r="G863" s="160"/>
      <c r="H863" s="156"/>
      <c r="I863" s="148"/>
      <c r="J863" s="156"/>
      <c r="K863" s="156"/>
    </row>
    <row r="864" ht="14.25" customHeight="1">
      <c r="B864" s="157"/>
      <c r="C864" s="157"/>
      <c r="D864" s="157"/>
      <c r="E864" s="158"/>
      <c r="F864" s="159"/>
      <c r="G864" s="160"/>
      <c r="H864" s="156"/>
      <c r="I864" s="148"/>
      <c r="J864" s="156"/>
      <c r="K864" s="156"/>
    </row>
    <row r="865" ht="14.25" customHeight="1">
      <c r="B865" s="157"/>
      <c r="C865" s="157"/>
      <c r="D865" s="157"/>
      <c r="E865" s="158"/>
      <c r="F865" s="159"/>
      <c r="G865" s="160"/>
      <c r="H865" s="156"/>
      <c r="I865" s="148"/>
      <c r="J865" s="156"/>
      <c r="K865" s="156"/>
    </row>
    <row r="866" ht="14.25" customHeight="1">
      <c r="B866" s="157"/>
      <c r="C866" s="157"/>
      <c r="D866" s="157"/>
      <c r="E866" s="158"/>
      <c r="F866" s="159"/>
      <c r="G866" s="160"/>
      <c r="H866" s="156"/>
      <c r="I866" s="148"/>
      <c r="J866" s="156"/>
      <c r="K866" s="156"/>
    </row>
    <row r="867" ht="14.25" customHeight="1">
      <c r="B867" s="157"/>
      <c r="C867" s="157"/>
      <c r="D867" s="157"/>
      <c r="E867" s="158"/>
      <c r="F867" s="159"/>
      <c r="G867" s="160"/>
      <c r="H867" s="156"/>
      <c r="I867" s="148"/>
      <c r="J867" s="156"/>
      <c r="K867" s="156"/>
    </row>
    <row r="868" ht="14.25" customHeight="1">
      <c r="B868" s="157"/>
      <c r="C868" s="157"/>
      <c r="D868" s="157"/>
      <c r="E868" s="158"/>
      <c r="F868" s="159"/>
      <c r="G868" s="160"/>
      <c r="H868" s="156"/>
      <c r="I868" s="148"/>
      <c r="J868" s="156"/>
      <c r="K868" s="156"/>
    </row>
    <row r="869" ht="14.25" customHeight="1">
      <c r="B869" s="157"/>
      <c r="C869" s="157"/>
      <c r="D869" s="157"/>
      <c r="E869" s="158"/>
      <c r="F869" s="159"/>
      <c r="G869" s="160"/>
      <c r="H869" s="156"/>
      <c r="I869" s="148"/>
      <c r="J869" s="156"/>
      <c r="K869" s="156"/>
    </row>
    <row r="870" ht="14.25" customHeight="1">
      <c r="B870" s="157"/>
      <c r="C870" s="157"/>
      <c r="D870" s="157"/>
      <c r="E870" s="158"/>
      <c r="F870" s="159"/>
      <c r="G870" s="160"/>
      <c r="H870" s="156"/>
      <c r="I870" s="148"/>
      <c r="J870" s="156"/>
      <c r="K870" s="156"/>
    </row>
    <row r="871" ht="14.25" customHeight="1">
      <c r="B871" s="157"/>
      <c r="C871" s="157"/>
      <c r="D871" s="157"/>
      <c r="E871" s="158"/>
      <c r="F871" s="159"/>
      <c r="G871" s="160"/>
      <c r="H871" s="156"/>
      <c r="I871" s="148"/>
      <c r="J871" s="156"/>
      <c r="K871" s="156"/>
    </row>
    <row r="872" ht="14.25" customHeight="1">
      <c r="B872" s="157"/>
      <c r="C872" s="157"/>
      <c r="D872" s="157"/>
      <c r="E872" s="158"/>
      <c r="F872" s="159"/>
      <c r="G872" s="160"/>
      <c r="H872" s="156"/>
      <c r="I872" s="148"/>
      <c r="J872" s="156"/>
      <c r="K872" s="156"/>
    </row>
    <row r="873" ht="14.25" customHeight="1">
      <c r="B873" s="157"/>
      <c r="C873" s="157"/>
      <c r="D873" s="157"/>
      <c r="E873" s="158"/>
      <c r="F873" s="159"/>
      <c r="G873" s="160"/>
      <c r="H873" s="156"/>
      <c r="I873" s="148"/>
      <c r="J873" s="156"/>
      <c r="K873" s="156"/>
    </row>
    <row r="874" ht="14.25" customHeight="1">
      <c r="B874" s="157"/>
      <c r="C874" s="157"/>
      <c r="D874" s="157"/>
      <c r="E874" s="158"/>
      <c r="F874" s="159"/>
      <c r="G874" s="160"/>
      <c r="H874" s="156"/>
      <c r="I874" s="148"/>
      <c r="J874" s="156"/>
      <c r="K874" s="156"/>
    </row>
    <row r="875" ht="14.25" customHeight="1">
      <c r="B875" s="157"/>
      <c r="C875" s="157"/>
      <c r="D875" s="157"/>
      <c r="E875" s="158"/>
      <c r="F875" s="159"/>
      <c r="G875" s="160"/>
      <c r="H875" s="156"/>
      <c r="I875" s="148"/>
      <c r="J875" s="156"/>
      <c r="K875" s="156"/>
    </row>
    <row r="876" ht="14.25" customHeight="1">
      <c r="B876" s="157"/>
      <c r="C876" s="157"/>
      <c r="D876" s="157"/>
      <c r="E876" s="158"/>
      <c r="F876" s="159"/>
      <c r="G876" s="160"/>
      <c r="H876" s="156"/>
      <c r="I876" s="148"/>
      <c r="J876" s="156"/>
      <c r="K876" s="156"/>
    </row>
    <row r="877" ht="14.25" customHeight="1">
      <c r="B877" s="157"/>
      <c r="C877" s="157"/>
      <c r="D877" s="157"/>
      <c r="E877" s="158"/>
      <c r="F877" s="159"/>
      <c r="G877" s="160"/>
      <c r="H877" s="156"/>
      <c r="I877" s="148"/>
      <c r="J877" s="156"/>
      <c r="K877" s="156"/>
    </row>
    <row r="878" ht="14.25" customHeight="1">
      <c r="B878" s="157"/>
      <c r="C878" s="157"/>
      <c r="D878" s="157"/>
      <c r="E878" s="158"/>
      <c r="F878" s="159"/>
      <c r="G878" s="160"/>
      <c r="H878" s="156"/>
      <c r="I878" s="148"/>
      <c r="J878" s="156"/>
      <c r="K878" s="156"/>
    </row>
    <row r="879" ht="14.25" customHeight="1">
      <c r="B879" s="157"/>
      <c r="C879" s="157"/>
      <c r="D879" s="157"/>
      <c r="E879" s="158"/>
      <c r="F879" s="159"/>
      <c r="G879" s="160"/>
      <c r="H879" s="156"/>
      <c r="I879" s="148"/>
      <c r="J879" s="156"/>
      <c r="K879" s="156"/>
    </row>
    <row r="880" ht="14.25" customHeight="1">
      <c r="B880" s="157"/>
      <c r="C880" s="157"/>
      <c r="D880" s="157"/>
      <c r="E880" s="158"/>
      <c r="F880" s="159"/>
      <c r="G880" s="160"/>
      <c r="H880" s="156"/>
      <c r="I880" s="148"/>
      <c r="J880" s="156"/>
      <c r="K880" s="156"/>
    </row>
    <row r="881" ht="14.25" customHeight="1">
      <c r="B881" s="157"/>
      <c r="C881" s="157"/>
      <c r="D881" s="157"/>
      <c r="E881" s="158"/>
      <c r="F881" s="159"/>
      <c r="G881" s="160"/>
      <c r="H881" s="156"/>
      <c r="I881" s="148"/>
      <c r="J881" s="156"/>
      <c r="K881" s="156"/>
    </row>
    <row r="882" ht="14.25" customHeight="1">
      <c r="B882" s="157"/>
      <c r="C882" s="157"/>
      <c r="D882" s="157"/>
      <c r="E882" s="158"/>
      <c r="F882" s="159"/>
      <c r="G882" s="160"/>
      <c r="H882" s="156"/>
      <c r="I882" s="148"/>
      <c r="J882" s="156"/>
      <c r="K882" s="156"/>
    </row>
    <row r="883" ht="14.25" customHeight="1">
      <c r="B883" s="157"/>
      <c r="C883" s="157"/>
      <c r="D883" s="157"/>
      <c r="E883" s="158"/>
      <c r="F883" s="159"/>
      <c r="G883" s="160"/>
      <c r="H883" s="156"/>
      <c r="I883" s="148"/>
      <c r="J883" s="156"/>
      <c r="K883" s="156"/>
    </row>
    <row r="884" ht="14.25" customHeight="1">
      <c r="B884" s="157"/>
      <c r="C884" s="157"/>
      <c r="D884" s="157"/>
      <c r="E884" s="158"/>
      <c r="F884" s="159"/>
      <c r="G884" s="160"/>
      <c r="H884" s="156"/>
      <c r="I884" s="148"/>
      <c r="J884" s="156"/>
      <c r="K884" s="156"/>
    </row>
    <row r="885" ht="14.25" customHeight="1">
      <c r="B885" s="157"/>
      <c r="C885" s="157"/>
      <c r="D885" s="157"/>
      <c r="E885" s="158"/>
      <c r="F885" s="159"/>
      <c r="G885" s="160"/>
      <c r="H885" s="156"/>
      <c r="I885" s="148"/>
      <c r="J885" s="156"/>
      <c r="K885" s="156"/>
    </row>
    <row r="886" ht="14.25" customHeight="1">
      <c r="B886" s="157"/>
      <c r="C886" s="157"/>
      <c r="D886" s="157"/>
      <c r="E886" s="158"/>
      <c r="F886" s="159"/>
      <c r="G886" s="160"/>
      <c r="H886" s="156"/>
      <c r="I886" s="148"/>
      <c r="J886" s="156"/>
      <c r="K886" s="156"/>
    </row>
    <row r="887" ht="14.25" customHeight="1">
      <c r="B887" s="157"/>
      <c r="C887" s="157"/>
      <c r="D887" s="157"/>
      <c r="E887" s="158"/>
      <c r="F887" s="159"/>
      <c r="G887" s="160"/>
      <c r="H887" s="156"/>
      <c r="I887" s="148"/>
      <c r="J887" s="156"/>
      <c r="K887" s="156"/>
    </row>
    <row r="888" ht="14.25" customHeight="1">
      <c r="B888" s="157"/>
      <c r="C888" s="157"/>
      <c r="D888" s="157"/>
      <c r="E888" s="158"/>
      <c r="F888" s="159"/>
      <c r="G888" s="160"/>
      <c r="H888" s="156"/>
      <c r="I888" s="148"/>
      <c r="J888" s="156"/>
      <c r="K888" s="156"/>
    </row>
    <row r="889" ht="14.25" customHeight="1">
      <c r="B889" s="157"/>
      <c r="C889" s="157"/>
      <c r="D889" s="157"/>
      <c r="E889" s="158"/>
      <c r="F889" s="159"/>
      <c r="G889" s="160"/>
      <c r="H889" s="156"/>
      <c r="I889" s="148"/>
      <c r="J889" s="156"/>
      <c r="K889" s="156"/>
    </row>
    <row r="890" ht="14.25" customHeight="1">
      <c r="B890" s="157"/>
      <c r="C890" s="157"/>
      <c r="D890" s="157"/>
      <c r="E890" s="158"/>
      <c r="F890" s="159"/>
      <c r="G890" s="160"/>
      <c r="H890" s="156"/>
      <c r="I890" s="148"/>
      <c r="J890" s="156"/>
      <c r="K890" s="156"/>
    </row>
    <row r="891" ht="14.25" customHeight="1">
      <c r="B891" s="157"/>
      <c r="C891" s="157"/>
      <c r="D891" s="157"/>
      <c r="E891" s="158"/>
      <c r="F891" s="159"/>
      <c r="G891" s="160"/>
      <c r="H891" s="156"/>
      <c r="I891" s="148"/>
      <c r="J891" s="156"/>
      <c r="K891" s="156"/>
    </row>
    <row r="892" ht="14.25" customHeight="1">
      <c r="B892" s="157"/>
      <c r="C892" s="157"/>
      <c r="D892" s="157"/>
      <c r="E892" s="158"/>
      <c r="F892" s="159"/>
      <c r="G892" s="160"/>
      <c r="H892" s="156"/>
      <c r="I892" s="148"/>
      <c r="J892" s="156"/>
      <c r="K892" s="156"/>
    </row>
    <row r="893" ht="14.25" customHeight="1">
      <c r="B893" s="157"/>
      <c r="C893" s="157"/>
      <c r="D893" s="157"/>
      <c r="E893" s="158"/>
      <c r="F893" s="159"/>
      <c r="G893" s="160"/>
      <c r="H893" s="156"/>
      <c r="I893" s="148"/>
      <c r="J893" s="156"/>
      <c r="K893" s="156"/>
    </row>
    <row r="894" ht="14.25" customHeight="1">
      <c r="B894" s="157"/>
      <c r="C894" s="157"/>
      <c r="D894" s="157"/>
      <c r="E894" s="158"/>
      <c r="F894" s="159"/>
      <c r="G894" s="160"/>
      <c r="H894" s="156"/>
      <c r="I894" s="148"/>
      <c r="J894" s="156"/>
      <c r="K894" s="156"/>
    </row>
    <row r="895" ht="14.25" customHeight="1">
      <c r="B895" s="157"/>
      <c r="C895" s="157"/>
      <c r="D895" s="157"/>
      <c r="E895" s="158"/>
      <c r="F895" s="159"/>
      <c r="G895" s="160"/>
      <c r="H895" s="156"/>
      <c r="I895" s="148"/>
      <c r="J895" s="156"/>
      <c r="K895" s="156"/>
    </row>
    <row r="896" ht="14.25" customHeight="1">
      <c r="B896" s="157"/>
      <c r="C896" s="157"/>
      <c r="D896" s="157"/>
      <c r="E896" s="158"/>
      <c r="F896" s="159"/>
      <c r="G896" s="160"/>
      <c r="H896" s="156"/>
      <c r="I896" s="148"/>
      <c r="J896" s="156"/>
      <c r="K896" s="156"/>
    </row>
    <row r="897" ht="14.25" customHeight="1">
      <c r="B897" s="157"/>
      <c r="C897" s="157"/>
      <c r="D897" s="157"/>
      <c r="E897" s="158"/>
      <c r="F897" s="159"/>
      <c r="G897" s="160"/>
      <c r="H897" s="156"/>
      <c r="I897" s="148"/>
      <c r="J897" s="156"/>
      <c r="K897" s="156"/>
    </row>
    <row r="898" ht="14.25" customHeight="1">
      <c r="B898" s="157"/>
      <c r="C898" s="157"/>
      <c r="D898" s="157"/>
      <c r="E898" s="158"/>
      <c r="F898" s="159"/>
      <c r="G898" s="160"/>
      <c r="H898" s="156"/>
      <c r="I898" s="148"/>
      <c r="J898" s="156"/>
      <c r="K898" s="156"/>
    </row>
    <row r="899" ht="14.25" customHeight="1">
      <c r="B899" s="157"/>
      <c r="C899" s="157"/>
      <c r="D899" s="157"/>
      <c r="E899" s="158"/>
      <c r="F899" s="159"/>
      <c r="G899" s="160"/>
      <c r="H899" s="156"/>
      <c r="I899" s="148"/>
      <c r="J899" s="156"/>
      <c r="K899" s="156"/>
    </row>
    <row r="900" ht="14.25" customHeight="1">
      <c r="B900" s="157"/>
      <c r="C900" s="157"/>
      <c r="D900" s="157"/>
      <c r="E900" s="158"/>
      <c r="F900" s="159"/>
      <c r="G900" s="160"/>
      <c r="H900" s="156"/>
      <c r="I900" s="148"/>
      <c r="J900" s="156"/>
      <c r="K900" s="156"/>
    </row>
    <row r="901" ht="14.25" customHeight="1">
      <c r="B901" s="157"/>
      <c r="C901" s="157"/>
      <c r="D901" s="157"/>
      <c r="E901" s="158"/>
      <c r="F901" s="159"/>
      <c r="G901" s="160"/>
      <c r="H901" s="156"/>
      <c r="I901" s="148"/>
      <c r="J901" s="156"/>
      <c r="K901" s="156"/>
    </row>
    <row r="902" ht="14.25" customHeight="1">
      <c r="B902" s="157"/>
      <c r="C902" s="157"/>
      <c r="D902" s="157"/>
      <c r="E902" s="158"/>
      <c r="F902" s="159"/>
      <c r="G902" s="160"/>
      <c r="H902" s="156"/>
      <c r="I902" s="148"/>
      <c r="J902" s="156"/>
      <c r="K902" s="156"/>
    </row>
    <row r="903" ht="14.25" customHeight="1">
      <c r="B903" s="157"/>
      <c r="C903" s="157"/>
      <c r="D903" s="157"/>
      <c r="E903" s="158"/>
      <c r="F903" s="159"/>
      <c r="G903" s="160"/>
      <c r="H903" s="156"/>
      <c r="I903" s="148"/>
      <c r="J903" s="156"/>
      <c r="K903" s="156"/>
    </row>
    <row r="904" ht="14.25" customHeight="1">
      <c r="B904" s="157"/>
      <c r="C904" s="157"/>
      <c r="D904" s="157"/>
      <c r="E904" s="158"/>
      <c r="F904" s="159"/>
      <c r="G904" s="160"/>
      <c r="H904" s="156"/>
      <c r="I904" s="148"/>
      <c r="J904" s="156"/>
      <c r="K904" s="156"/>
    </row>
    <row r="905" ht="14.25" customHeight="1">
      <c r="B905" s="157"/>
      <c r="C905" s="157"/>
      <c r="D905" s="157"/>
      <c r="E905" s="158"/>
      <c r="F905" s="159"/>
      <c r="G905" s="160"/>
      <c r="H905" s="156"/>
      <c r="I905" s="148"/>
      <c r="J905" s="156"/>
      <c r="K905" s="156"/>
    </row>
    <row r="906" ht="14.25" customHeight="1">
      <c r="B906" s="157"/>
      <c r="C906" s="157"/>
      <c r="D906" s="157"/>
      <c r="E906" s="158"/>
      <c r="F906" s="159"/>
      <c r="G906" s="160"/>
      <c r="H906" s="156"/>
      <c r="I906" s="148"/>
      <c r="J906" s="156"/>
      <c r="K906" s="156"/>
    </row>
    <row r="907" ht="14.25" customHeight="1">
      <c r="B907" s="157"/>
      <c r="C907" s="157"/>
      <c r="D907" s="157"/>
      <c r="E907" s="158"/>
      <c r="F907" s="159"/>
      <c r="G907" s="160"/>
      <c r="H907" s="156"/>
      <c r="I907" s="148"/>
      <c r="J907" s="156"/>
      <c r="K907" s="156"/>
    </row>
    <row r="908" ht="14.25" customHeight="1">
      <c r="B908" s="157"/>
      <c r="C908" s="157"/>
      <c r="D908" s="157"/>
      <c r="E908" s="158"/>
      <c r="F908" s="159"/>
      <c r="G908" s="160"/>
      <c r="H908" s="156"/>
      <c r="I908" s="148"/>
      <c r="J908" s="156"/>
      <c r="K908" s="156"/>
    </row>
    <row r="909" ht="14.25" customHeight="1">
      <c r="B909" s="157"/>
      <c r="C909" s="157"/>
      <c r="D909" s="157"/>
      <c r="E909" s="158"/>
      <c r="F909" s="159"/>
      <c r="G909" s="160"/>
      <c r="H909" s="156"/>
      <c r="I909" s="148"/>
      <c r="J909" s="156"/>
      <c r="K909" s="156"/>
    </row>
    <row r="910" ht="14.25" customHeight="1">
      <c r="B910" s="157"/>
      <c r="C910" s="157"/>
      <c r="D910" s="157"/>
      <c r="E910" s="158"/>
      <c r="F910" s="159"/>
      <c r="G910" s="160"/>
      <c r="H910" s="156"/>
      <c r="I910" s="148"/>
      <c r="J910" s="156"/>
      <c r="K910" s="156"/>
    </row>
    <row r="911" ht="14.25" customHeight="1">
      <c r="B911" s="157"/>
      <c r="C911" s="157"/>
      <c r="D911" s="157"/>
      <c r="E911" s="158"/>
      <c r="F911" s="159"/>
      <c r="G911" s="160"/>
      <c r="H911" s="156"/>
      <c r="I911" s="148"/>
      <c r="J911" s="156"/>
      <c r="K911" s="156"/>
    </row>
    <row r="912" ht="14.25" customHeight="1">
      <c r="B912" s="157"/>
      <c r="C912" s="157"/>
      <c r="D912" s="157"/>
      <c r="E912" s="158"/>
      <c r="F912" s="159"/>
      <c r="G912" s="160"/>
      <c r="H912" s="156"/>
      <c r="I912" s="148"/>
      <c r="J912" s="156"/>
      <c r="K912" s="156"/>
    </row>
    <row r="913" ht="14.25" customHeight="1">
      <c r="B913" s="157"/>
      <c r="C913" s="157"/>
      <c r="D913" s="157"/>
      <c r="E913" s="158"/>
      <c r="F913" s="159"/>
      <c r="G913" s="160"/>
      <c r="H913" s="156"/>
      <c r="I913" s="148"/>
      <c r="J913" s="156"/>
      <c r="K913" s="156"/>
    </row>
    <row r="914" ht="14.25" customHeight="1">
      <c r="B914" s="157"/>
      <c r="C914" s="157"/>
      <c r="D914" s="157"/>
      <c r="E914" s="158"/>
      <c r="F914" s="159"/>
      <c r="G914" s="160"/>
      <c r="H914" s="156"/>
      <c r="I914" s="148"/>
      <c r="J914" s="156"/>
      <c r="K914" s="156"/>
    </row>
    <row r="915" ht="14.25" customHeight="1">
      <c r="B915" s="157"/>
      <c r="C915" s="157"/>
      <c r="D915" s="157"/>
      <c r="E915" s="158"/>
      <c r="F915" s="159"/>
      <c r="G915" s="160"/>
      <c r="H915" s="156"/>
      <c r="I915" s="148"/>
      <c r="J915" s="156"/>
      <c r="K915" s="156"/>
    </row>
    <row r="916" ht="14.25" customHeight="1">
      <c r="B916" s="157"/>
      <c r="C916" s="157"/>
      <c r="D916" s="157"/>
      <c r="E916" s="158"/>
      <c r="F916" s="159"/>
      <c r="G916" s="160"/>
      <c r="H916" s="156"/>
      <c r="I916" s="148"/>
      <c r="J916" s="156"/>
      <c r="K916" s="156"/>
    </row>
    <row r="917" ht="14.25" customHeight="1">
      <c r="B917" s="157"/>
      <c r="C917" s="157"/>
      <c r="D917" s="157"/>
      <c r="E917" s="158"/>
      <c r="F917" s="159"/>
      <c r="G917" s="160"/>
      <c r="H917" s="156"/>
      <c r="I917" s="148"/>
      <c r="J917" s="156"/>
      <c r="K917" s="156"/>
    </row>
    <row r="918" ht="14.25" customHeight="1">
      <c r="B918" s="157"/>
      <c r="C918" s="157"/>
      <c r="D918" s="157"/>
      <c r="E918" s="158"/>
      <c r="F918" s="159"/>
      <c r="G918" s="160"/>
      <c r="H918" s="156"/>
      <c r="I918" s="148"/>
      <c r="J918" s="156"/>
      <c r="K918" s="156"/>
    </row>
    <row r="919" ht="14.25" customHeight="1">
      <c r="B919" s="157"/>
      <c r="C919" s="157"/>
      <c r="D919" s="157"/>
      <c r="E919" s="158"/>
      <c r="F919" s="159"/>
      <c r="G919" s="160"/>
      <c r="H919" s="156"/>
      <c r="I919" s="148"/>
      <c r="J919" s="156"/>
      <c r="K919" s="156"/>
    </row>
    <row r="920" ht="14.25" customHeight="1">
      <c r="B920" s="157"/>
      <c r="C920" s="157"/>
      <c r="D920" s="157"/>
      <c r="E920" s="158"/>
      <c r="F920" s="159"/>
      <c r="G920" s="160"/>
      <c r="H920" s="156"/>
      <c r="I920" s="148"/>
      <c r="J920" s="156"/>
      <c r="K920" s="156"/>
    </row>
    <row r="921" ht="14.25" customHeight="1">
      <c r="B921" s="157"/>
      <c r="C921" s="157"/>
      <c r="D921" s="157"/>
      <c r="E921" s="158"/>
      <c r="F921" s="159"/>
      <c r="G921" s="160"/>
      <c r="H921" s="156"/>
      <c r="I921" s="148"/>
      <c r="J921" s="156"/>
      <c r="K921" s="156"/>
    </row>
    <row r="922" ht="14.25" customHeight="1">
      <c r="B922" s="157"/>
      <c r="C922" s="157"/>
      <c r="D922" s="157"/>
      <c r="E922" s="158"/>
      <c r="F922" s="159"/>
      <c r="G922" s="160"/>
      <c r="H922" s="156"/>
      <c r="I922" s="148"/>
      <c r="J922" s="156"/>
      <c r="K922" s="156"/>
    </row>
    <row r="923" ht="14.25" customHeight="1">
      <c r="B923" s="157"/>
      <c r="C923" s="157"/>
      <c r="D923" s="157"/>
      <c r="E923" s="158"/>
      <c r="F923" s="159"/>
      <c r="G923" s="160"/>
      <c r="H923" s="156"/>
      <c r="I923" s="148"/>
      <c r="J923" s="156"/>
      <c r="K923" s="156"/>
    </row>
    <row r="924" ht="14.25" customHeight="1">
      <c r="B924" s="157"/>
      <c r="C924" s="157"/>
      <c r="D924" s="157"/>
      <c r="E924" s="158"/>
      <c r="F924" s="159"/>
      <c r="G924" s="160"/>
      <c r="H924" s="156"/>
      <c r="I924" s="148"/>
      <c r="J924" s="156"/>
      <c r="K924" s="156"/>
    </row>
    <row r="925" ht="14.25" customHeight="1">
      <c r="B925" s="157"/>
      <c r="C925" s="157"/>
      <c r="D925" s="157"/>
      <c r="E925" s="158"/>
      <c r="F925" s="159"/>
      <c r="G925" s="160"/>
      <c r="H925" s="156"/>
      <c r="I925" s="148"/>
      <c r="J925" s="156"/>
      <c r="K925" s="156"/>
    </row>
    <row r="926" ht="14.25" customHeight="1">
      <c r="B926" s="157"/>
      <c r="C926" s="157"/>
      <c r="D926" s="157"/>
      <c r="E926" s="158"/>
      <c r="F926" s="159"/>
      <c r="G926" s="160"/>
      <c r="H926" s="156"/>
      <c r="I926" s="148"/>
      <c r="J926" s="156"/>
      <c r="K926" s="156"/>
    </row>
    <row r="927" ht="14.25" customHeight="1">
      <c r="B927" s="157"/>
      <c r="C927" s="157"/>
      <c r="D927" s="157"/>
      <c r="E927" s="158"/>
      <c r="F927" s="159"/>
      <c r="G927" s="160"/>
      <c r="H927" s="156"/>
      <c r="I927" s="148"/>
      <c r="J927" s="156"/>
      <c r="K927" s="156"/>
    </row>
    <row r="928" ht="14.25" customHeight="1">
      <c r="B928" s="157"/>
      <c r="C928" s="157"/>
      <c r="D928" s="157"/>
      <c r="E928" s="158"/>
      <c r="F928" s="159"/>
      <c r="G928" s="160"/>
      <c r="H928" s="156"/>
      <c r="I928" s="148"/>
      <c r="J928" s="156"/>
      <c r="K928" s="156"/>
    </row>
    <row r="929" ht="14.25" customHeight="1">
      <c r="B929" s="157"/>
      <c r="C929" s="157"/>
      <c r="D929" s="157"/>
      <c r="E929" s="158"/>
      <c r="F929" s="159"/>
      <c r="G929" s="160"/>
      <c r="H929" s="156"/>
      <c r="I929" s="148"/>
      <c r="J929" s="156"/>
      <c r="K929" s="156"/>
    </row>
    <row r="930" ht="14.25" customHeight="1">
      <c r="B930" s="157"/>
      <c r="C930" s="157"/>
      <c r="D930" s="157"/>
      <c r="E930" s="158"/>
      <c r="F930" s="159"/>
      <c r="G930" s="160"/>
      <c r="H930" s="156"/>
      <c r="I930" s="148"/>
      <c r="J930" s="156"/>
      <c r="K930" s="156"/>
    </row>
    <row r="931" ht="14.25" customHeight="1">
      <c r="B931" s="157"/>
      <c r="C931" s="157"/>
      <c r="D931" s="157"/>
      <c r="E931" s="158"/>
      <c r="F931" s="159"/>
      <c r="G931" s="160"/>
      <c r="H931" s="156"/>
      <c r="I931" s="148"/>
      <c r="J931" s="156"/>
      <c r="K931" s="156"/>
    </row>
    <row r="932" ht="14.25" customHeight="1">
      <c r="B932" s="157"/>
      <c r="C932" s="157"/>
      <c r="D932" s="157"/>
      <c r="E932" s="158"/>
      <c r="F932" s="159"/>
      <c r="G932" s="160"/>
      <c r="H932" s="156"/>
      <c r="I932" s="148"/>
      <c r="J932" s="156"/>
      <c r="K932" s="156"/>
    </row>
    <row r="933" ht="14.25" customHeight="1">
      <c r="B933" s="157"/>
      <c r="C933" s="157"/>
      <c r="D933" s="157"/>
      <c r="E933" s="158"/>
      <c r="F933" s="159"/>
      <c r="G933" s="160"/>
      <c r="H933" s="156"/>
      <c r="I933" s="148"/>
      <c r="J933" s="156"/>
      <c r="K933" s="156"/>
    </row>
    <row r="934" ht="14.25" customHeight="1">
      <c r="B934" s="157"/>
      <c r="C934" s="157"/>
      <c r="D934" s="157"/>
      <c r="E934" s="158"/>
      <c r="F934" s="159"/>
      <c r="G934" s="160"/>
      <c r="H934" s="156"/>
      <c r="I934" s="148"/>
      <c r="J934" s="156"/>
      <c r="K934" s="156"/>
    </row>
    <row r="935" ht="14.25" customHeight="1">
      <c r="B935" s="157"/>
      <c r="C935" s="157"/>
      <c r="D935" s="157"/>
      <c r="E935" s="158"/>
      <c r="F935" s="159"/>
      <c r="G935" s="160"/>
      <c r="H935" s="156"/>
      <c r="I935" s="148"/>
      <c r="J935" s="156"/>
      <c r="K935" s="156"/>
    </row>
    <row r="936" ht="14.25" customHeight="1">
      <c r="B936" s="157"/>
      <c r="C936" s="157"/>
      <c r="D936" s="157"/>
      <c r="E936" s="158"/>
      <c r="F936" s="159"/>
      <c r="G936" s="160"/>
      <c r="H936" s="156"/>
      <c r="I936" s="148"/>
      <c r="J936" s="156"/>
      <c r="K936" s="156"/>
    </row>
    <row r="937" ht="14.25" customHeight="1">
      <c r="B937" s="157"/>
      <c r="C937" s="157"/>
      <c r="D937" s="157"/>
      <c r="E937" s="158"/>
      <c r="F937" s="159"/>
      <c r="G937" s="160"/>
      <c r="H937" s="156"/>
      <c r="I937" s="148"/>
      <c r="J937" s="156"/>
      <c r="K937" s="156"/>
    </row>
    <row r="938" ht="14.25" customHeight="1">
      <c r="B938" s="157"/>
      <c r="C938" s="157"/>
      <c r="D938" s="157"/>
      <c r="E938" s="158"/>
      <c r="F938" s="159"/>
      <c r="G938" s="160"/>
      <c r="H938" s="156"/>
      <c r="I938" s="148"/>
      <c r="J938" s="156"/>
      <c r="K938" s="156"/>
    </row>
    <row r="939" ht="14.25" customHeight="1">
      <c r="B939" s="157"/>
      <c r="C939" s="157"/>
      <c r="D939" s="157"/>
      <c r="E939" s="158"/>
      <c r="F939" s="159"/>
      <c r="G939" s="160"/>
      <c r="H939" s="156"/>
      <c r="I939" s="148"/>
      <c r="J939" s="156"/>
      <c r="K939" s="156"/>
    </row>
    <row r="940" ht="14.25" customHeight="1">
      <c r="B940" s="157"/>
      <c r="C940" s="157"/>
      <c r="D940" s="157"/>
      <c r="E940" s="158"/>
      <c r="F940" s="159"/>
      <c r="G940" s="160"/>
      <c r="H940" s="156"/>
      <c r="I940" s="148"/>
      <c r="J940" s="156"/>
      <c r="K940" s="156"/>
    </row>
    <row r="941" ht="14.25" customHeight="1">
      <c r="B941" s="157"/>
      <c r="C941" s="157"/>
      <c r="D941" s="157"/>
      <c r="E941" s="158"/>
      <c r="F941" s="159"/>
      <c r="G941" s="160"/>
      <c r="H941" s="156"/>
      <c r="I941" s="148"/>
      <c r="J941" s="156"/>
      <c r="K941" s="156"/>
    </row>
    <row r="942" ht="14.25" customHeight="1">
      <c r="B942" s="157"/>
      <c r="C942" s="157"/>
      <c r="D942" s="157"/>
      <c r="E942" s="158"/>
      <c r="F942" s="159"/>
      <c r="G942" s="160"/>
      <c r="H942" s="156"/>
      <c r="I942" s="148"/>
      <c r="J942" s="156"/>
      <c r="K942" s="156"/>
    </row>
    <row r="943" ht="14.25" customHeight="1">
      <c r="B943" s="157"/>
      <c r="C943" s="157"/>
      <c r="D943" s="157"/>
      <c r="E943" s="158"/>
      <c r="F943" s="159"/>
      <c r="G943" s="160"/>
      <c r="H943" s="156"/>
      <c r="I943" s="148"/>
      <c r="J943" s="156"/>
      <c r="K943" s="156"/>
    </row>
    <row r="944" ht="14.25" customHeight="1">
      <c r="B944" s="157"/>
      <c r="C944" s="157"/>
      <c r="D944" s="157"/>
      <c r="E944" s="158"/>
      <c r="F944" s="159"/>
      <c r="G944" s="160"/>
      <c r="H944" s="156"/>
      <c r="I944" s="148"/>
      <c r="J944" s="156"/>
      <c r="K944" s="156"/>
    </row>
    <row r="945" ht="14.25" customHeight="1">
      <c r="B945" s="157"/>
      <c r="C945" s="157"/>
      <c r="D945" s="157"/>
      <c r="E945" s="158"/>
      <c r="F945" s="159"/>
      <c r="G945" s="160"/>
      <c r="H945" s="156"/>
      <c r="I945" s="148"/>
      <c r="J945" s="156"/>
      <c r="K945" s="156"/>
    </row>
    <row r="946" ht="14.25" customHeight="1">
      <c r="B946" s="157"/>
      <c r="C946" s="157"/>
      <c r="D946" s="157"/>
      <c r="E946" s="158"/>
      <c r="F946" s="159"/>
      <c r="G946" s="160"/>
      <c r="H946" s="156"/>
      <c r="I946" s="148"/>
      <c r="J946" s="156"/>
      <c r="K946" s="156"/>
    </row>
    <row r="947" ht="14.25" customHeight="1">
      <c r="B947" s="157"/>
      <c r="C947" s="157"/>
      <c r="D947" s="157"/>
      <c r="E947" s="158"/>
      <c r="F947" s="159"/>
      <c r="G947" s="160"/>
      <c r="H947" s="156"/>
      <c r="I947" s="148"/>
      <c r="J947" s="156"/>
      <c r="K947" s="156"/>
    </row>
    <row r="948" ht="14.25" customHeight="1">
      <c r="B948" s="157"/>
      <c r="C948" s="157"/>
      <c r="D948" s="157"/>
      <c r="E948" s="158"/>
      <c r="F948" s="159"/>
      <c r="G948" s="160"/>
      <c r="H948" s="156"/>
      <c r="I948" s="148"/>
      <c r="J948" s="156"/>
      <c r="K948" s="156"/>
    </row>
    <row r="949" ht="14.25" customHeight="1">
      <c r="B949" s="157"/>
      <c r="C949" s="157"/>
      <c r="D949" s="157"/>
      <c r="E949" s="158"/>
      <c r="F949" s="159"/>
      <c r="G949" s="160"/>
      <c r="H949" s="156"/>
      <c r="I949" s="148"/>
      <c r="J949" s="156"/>
      <c r="K949" s="156"/>
    </row>
    <row r="950" ht="14.25" customHeight="1">
      <c r="B950" s="157"/>
      <c r="C950" s="157"/>
      <c r="D950" s="157"/>
      <c r="E950" s="158"/>
      <c r="F950" s="159"/>
      <c r="G950" s="160"/>
      <c r="H950" s="156"/>
      <c r="I950" s="148"/>
      <c r="J950" s="156"/>
      <c r="K950" s="156"/>
    </row>
    <row r="951" ht="14.25" customHeight="1">
      <c r="B951" s="157"/>
      <c r="C951" s="157"/>
      <c r="D951" s="157"/>
      <c r="E951" s="158"/>
      <c r="F951" s="159"/>
      <c r="G951" s="160"/>
      <c r="H951" s="156"/>
      <c r="I951" s="148"/>
      <c r="J951" s="156"/>
      <c r="K951" s="156"/>
    </row>
    <row r="952" ht="14.25" customHeight="1">
      <c r="B952" s="157"/>
      <c r="C952" s="157"/>
      <c r="D952" s="157"/>
      <c r="E952" s="158"/>
      <c r="F952" s="159"/>
      <c r="G952" s="160"/>
      <c r="H952" s="156"/>
      <c r="I952" s="148"/>
      <c r="J952" s="156"/>
      <c r="K952" s="156"/>
    </row>
    <row r="953" ht="14.25" customHeight="1">
      <c r="B953" s="157"/>
      <c r="C953" s="157"/>
      <c r="D953" s="157"/>
      <c r="E953" s="158"/>
      <c r="F953" s="159"/>
      <c r="G953" s="160"/>
      <c r="H953" s="156"/>
      <c r="I953" s="148"/>
      <c r="J953" s="156"/>
      <c r="K953" s="156"/>
    </row>
    <row r="954" ht="14.25" customHeight="1">
      <c r="B954" s="157"/>
      <c r="C954" s="157"/>
      <c r="D954" s="157"/>
      <c r="E954" s="158"/>
      <c r="F954" s="159"/>
      <c r="G954" s="160"/>
      <c r="H954" s="156"/>
      <c r="I954" s="148"/>
      <c r="J954" s="156"/>
      <c r="K954" s="156"/>
    </row>
    <row r="955" ht="14.25" customHeight="1">
      <c r="B955" s="157"/>
      <c r="C955" s="157"/>
      <c r="D955" s="157"/>
      <c r="E955" s="158"/>
      <c r="F955" s="159"/>
      <c r="G955" s="160"/>
      <c r="H955" s="156"/>
      <c r="I955" s="148"/>
      <c r="J955" s="156"/>
      <c r="K955" s="156"/>
    </row>
    <row r="956" ht="14.25" customHeight="1">
      <c r="B956" s="157"/>
      <c r="C956" s="157"/>
      <c r="D956" s="157"/>
      <c r="E956" s="158"/>
      <c r="F956" s="159"/>
      <c r="G956" s="160"/>
      <c r="H956" s="156"/>
      <c r="I956" s="148"/>
      <c r="J956" s="156"/>
      <c r="K956" s="156"/>
    </row>
    <row r="957" ht="14.25" customHeight="1">
      <c r="B957" s="157"/>
      <c r="C957" s="157"/>
      <c r="D957" s="157"/>
      <c r="E957" s="158"/>
      <c r="F957" s="159"/>
      <c r="G957" s="160"/>
      <c r="H957" s="156"/>
      <c r="I957" s="148"/>
      <c r="J957" s="156"/>
      <c r="K957" s="156"/>
    </row>
    <row r="958" ht="14.25" customHeight="1">
      <c r="B958" s="157"/>
      <c r="C958" s="157"/>
      <c r="D958" s="157"/>
      <c r="E958" s="158"/>
      <c r="F958" s="159"/>
      <c r="G958" s="160"/>
      <c r="H958" s="156"/>
      <c r="I958" s="148"/>
      <c r="J958" s="156"/>
      <c r="K958" s="156"/>
    </row>
    <row r="959" ht="14.25" customHeight="1">
      <c r="B959" s="157"/>
      <c r="C959" s="157"/>
      <c r="D959" s="157"/>
      <c r="E959" s="158"/>
      <c r="F959" s="159"/>
      <c r="G959" s="160"/>
      <c r="H959" s="156"/>
      <c r="I959" s="148"/>
      <c r="J959" s="156"/>
      <c r="K959" s="156"/>
    </row>
    <row r="960" ht="14.25" customHeight="1">
      <c r="B960" s="157"/>
      <c r="C960" s="157"/>
      <c r="D960" s="157"/>
      <c r="E960" s="158"/>
      <c r="F960" s="159"/>
      <c r="G960" s="160"/>
      <c r="H960" s="156"/>
      <c r="I960" s="148"/>
      <c r="J960" s="156"/>
      <c r="K960" s="156"/>
    </row>
    <row r="961" ht="14.25" customHeight="1">
      <c r="B961" s="157"/>
      <c r="C961" s="157"/>
      <c r="D961" s="157"/>
      <c r="E961" s="158"/>
      <c r="F961" s="159"/>
      <c r="G961" s="160"/>
      <c r="H961" s="156"/>
      <c r="I961" s="148"/>
      <c r="J961" s="156"/>
      <c r="K961" s="156"/>
    </row>
    <row r="962" ht="14.25" customHeight="1">
      <c r="B962" s="157"/>
      <c r="C962" s="157"/>
      <c r="D962" s="157"/>
      <c r="E962" s="158"/>
      <c r="F962" s="159"/>
      <c r="G962" s="160"/>
      <c r="H962" s="156"/>
      <c r="I962" s="148"/>
      <c r="J962" s="156"/>
      <c r="K962" s="156"/>
    </row>
    <row r="963" ht="14.25" customHeight="1">
      <c r="B963" s="157"/>
      <c r="C963" s="157"/>
      <c r="D963" s="157"/>
      <c r="E963" s="158"/>
      <c r="F963" s="159"/>
      <c r="G963" s="160"/>
      <c r="H963" s="156"/>
      <c r="I963" s="148"/>
      <c r="J963" s="156"/>
      <c r="K963" s="156"/>
    </row>
    <row r="964" ht="14.25" customHeight="1">
      <c r="B964" s="157"/>
      <c r="C964" s="157"/>
      <c r="D964" s="157"/>
      <c r="E964" s="158"/>
      <c r="F964" s="159"/>
      <c r="G964" s="160"/>
      <c r="H964" s="156"/>
      <c r="I964" s="148"/>
      <c r="J964" s="156"/>
      <c r="K964" s="156"/>
    </row>
    <row r="965" ht="14.25" customHeight="1">
      <c r="B965" s="157"/>
      <c r="C965" s="157"/>
      <c r="D965" s="157"/>
      <c r="E965" s="158"/>
      <c r="F965" s="159"/>
      <c r="G965" s="160"/>
      <c r="H965" s="156"/>
      <c r="I965" s="148"/>
      <c r="J965" s="156"/>
      <c r="K965" s="156"/>
    </row>
    <row r="966" ht="14.25" customHeight="1">
      <c r="B966" s="157"/>
      <c r="C966" s="157"/>
      <c r="D966" s="157"/>
      <c r="E966" s="158"/>
      <c r="F966" s="159"/>
      <c r="G966" s="160"/>
      <c r="H966" s="156"/>
      <c r="I966" s="148"/>
      <c r="J966" s="156"/>
      <c r="K966" s="156"/>
    </row>
    <row r="967" ht="14.25" customHeight="1">
      <c r="B967" s="157"/>
      <c r="C967" s="157"/>
      <c r="D967" s="157"/>
      <c r="E967" s="158"/>
      <c r="F967" s="159"/>
      <c r="G967" s="160"/>
      <c r="H967" s="156"/>
      <c r="I967" s="148"/>
      <c r="J967" s="156"/>
      <c r="K967" s="156"/>
    </row>
    <row r="968" ht="14.25" customHeight="1">
      <c r="B968" s="157"/>
      <c r="C968" s="157"/>
      <c r="D968" s="157"/>
      <c r="E968" s="158"/>
      <c r="F968" s="159"/>
      <c r="G968" s="160"/>
      <c r="H968" s="156"/>
      <c r="I968" s="148"/>
      <c r="J968" s="156"/>
      <c r="K968" s="156"/>
    </row>
    <row r="969" ht="14.25" customHeight="1">
      <c r="B969" s="157"/>
      <c r="C969" s="157"/>
      <c r="D969" s="157"/>
      <c r="E969" s="158"/>
      <c r="F969" s="159"/>
      <c r="G969" s="160"/>
      <c r="H969" s="156"/>
      <c r="I969" s="148"/>
      <c r="J969" s="156"/>
      <c r="K969" s="156"/>
    </row>
    <row r="970" ht="14.25" customHeight="1">
      <c r="B970" s="157"/>
      <c r="C970" s="157"/>
      <c r="D970" s="157"/>
      <c r="E970" s="158"/>
      <c r="F970" s="159"/>
      <c r="G970" s="160"/>
      <c r="H970" s="156"/>
      <c r="I970" s="148"/>
      <c r="J970" s="156"/>
      <c r="K970" s="156"/>
    </row>
    <row r="971" ht="14.25" customHeight="1">
      <c r="B971" s="157"/>
      <c r="C971" s="157"/>
      <c r="D971" s="157"/>
      <c r="E971" s="158"/>
      <c r="F971" s="159"/>
      <c r="G971" s="160"/>
      <c r="H971" s="156"/>
      <c r="I971" s="148"/>
      <c r="J971" s="156"/>
      <c r="K971" s="156"/>
    </row>
    <row r="972" ht="14.25" customHeight="1">
      <c r="B972" s="157"/>
      <c r="C972" s="157"/>
      <c r="D972" s="157"/>
      <c r="E972" s="158"/>
      <c r="F972" s="159"/>
      <c r="G972" s="160"/>
      <c r="H972" s="156"/>
      <c r="I972" s="148"/>
      <c r="J972" s="156"/>
      <c r="K972" s="156"/>
    </row>
    <row r="973" ht="14.25" customHeight="1">
      <c r="B973" s="157"/>
      <c r="C973" s="157"/>
      <c r="D973" s="157"/>
      <c r="E973" s="158"/>
      <c r="F973" s="159"/>
      <c r="G973" s="160"/>
      <c r="H973" s="156"/>
      <c r="I973" s="148"/>
      <c r="J973" s="156"/>
      <c r="K973" s="156"/>
    </row>
    <row r="974" ht="14.25" customHeight="1">
      <c r="B974" s="157"/>
      <c r="C974" s="157"/>
      <c r="D974" s="157"/>
      <c r="E974" s="158"/>
      <c r="F974" s="159"/>
      <c r="G974" s="160"/>
      <c r="H974" s="156"/>
      <c r="I974" s="148"/>
      <c r="J974" s="156"/>
      <c r="K974" s="156"/>
    </row>
    <row r="975" ht="14.25" customHeight="1">
      <c r="B975" s="157"/>
      <c r="C975" s="157"/>
      <c r="D975" s="157"/>
      <c r="E975" s="158"/>
      <c r="F975" s="159"/>
      <c r="G975" s="160"/>
      <c r="H975" s="156"/>
      <c r="I975" s="148"/>
      <c r="J975" s="156"/>
      <c r="K975" s="156"/>
    </row>
    <row r="976" ht="14.25" customHeight="1">
      <c r="B976" s="157"/>
      <c r="C976" s="157"/>
      <c r="D976" s="157"/>
      <c r="E976" s="158"/>
      <c r="F976" s="159"/>
      <c r="G976" s="160"/>
      <c r="H976" s="156"/>
      <c r="I976" s="148"/>
      <c r="J976" s="156"/>
      <c r="K976" s="156"/>
    </row>
    <row r="977" ht="14.25" customHeight="1">
      <c r="B977" s="157"/>
      <c r="C977" s="157"/>
      <c r="D977" s="157"/>
      <c r="E977" s="158"/>
      <c r="F977" s="159"/>
      <c r="G977" s="160"/>
      <c r="H977" s="156"/>
      <c r="I977" s="148"/>
      <c r="J977" s="156"/>
      <c r="K977" s="156"/>
    </row>
    <row r="978" ht="14.25" customHeight="1">
      <c r="B978" s="157"/>
      <c r="C978" s="157"/>
      <c r="D978" s="157"/>
      <c r="E978" s="158"/>
      <c r="F978" s="159"/>
      <c r="G978" s="160"/>
      <c r="H978" s="156"/>
      <c r="I978" s="148"/>
      <c r="J978" s="156"/>
      <c r="K978" s="156"/>
    </row>
    <row r="979" ht="14.25" customHeight="1">
      <c r="B979" s="157"/>
      <c r="C979" s="157"/>
      <c r="D979" s="157"/>
      <c r="E979" s="158"/>
      <c r="F979" s="159"/>
      <c r="G979" s="160"/>
      <c r="H979" s="156"/>
      <c r="I979" s="148"/>
      <c r="J979" s="156"/>
      <c r="K979" s="156"/>
    </row>
    <row r="980" ht="14.25" customHeight="1">
      <c r="B980" s="157"/>
      <c r="C980" s="157"/>
      <c r="D980" s="157"/>
      <c r="E980" s="158"/>
      <c r="F980" s="159"/>
      <c r="G980" s="160"/>
      <c r="H980" s="156"/>
      <c r="I980" s="148"/>
      <c r="J980" s="156"/>
      <c r="K980" s="156"/>
    </row>
    <row r="981" ht="14.25" customHeight="1">
      <c r="B981" s="157"/>
      <c r="C981" s="157"/>
      <c r="D981" s="157"/>
      <c r="E981" s="158"/>
      <c r="F981" s="159"/>
      <c r="G981" s="160"/>
      <c r="H981" s="156"/>
      <c r="I981" s="148"/>
      <c r="J981" s="156"/>
      <c r="K981" s="156"/>
    </row>
    <row r="982" ht="14.25" customHeight="1">
      <c r="B982" s="157"/>
      <c r="C982" s="157"/>
      <c r="D982" s="157"/>
      <c r="E982" s="158"/>
      <c r="F982" s="159"/>
      <c r="G982" s="160"/>
      <c r="H982" s="156"/>
      <c r="I982" s="148"/>
      <c r="J982" s="156"/>
      <c r="K982" s="156"/>
    </row>
    <row r="983" ht="14.25" customHeight="1">
      <c r="B983" s="157"/>
      <c r="C983" s="157"/>
      <c r="D983" s="157"/>
      <c r="E983" s="158"/>
      <c r="F983" s="159"/>
      <c r="G983" s="160"/>
      <c r="H983" s="156"/>
      <c r="I983" s="148"/>
      <c r="J983" s="156"/>
      <c r="K983" s="156"/>
    </row>
    <row r="984" ht="14.25" customHeight="1">
      <c r="B984" s="157"/>
      <c r="C984" s="157"/>
      <c r="D984" s="157"/>
      <c r="E984" s="158"/>
      <c r="F984" s="159"/>
      <c r="G984" s="160"/>
      <c r="H984" s="156"/>
      <c r="I984" s="148"/>
      <c r="J984" s="156"/>
      <c r="K984" s="156"/>
    </row>
    <row r="985" ht="14.25" customHeight="1">
      <c r="B985" s="157"/>
      <c r="C985" s="157"/>
      <c r="D985" s="157"/>
      <c r="E985" s="158"/>
      <c r="F985" s="159"/>
      <c r="G985" s="160"/>
      <c r="H985" s="156"/>
      <c r="I985" s="148"/>
      <c r="J985" s="156"/>
      <c r="K985" s="156"/>
    </row>
    <row r="986" ht="14.25" customHeight="1">
      <c r="B986" s="157"/>
      <c r="C986" s="157"/>
      <c r="D986" s="157"/>
      <c r="E986" s="158"/>
      <c r="F986" s="159"/>
      <c r="G986" s="160"/>
      <c r="H986" s="156"/>
      <c r="I986" s="148"/>
      <c r="J986" s="156"/>
      <c r="K986" s="156"/>
    </row>
    <row r="987" ht="14.25" customHeight="1">
      <c r="B987" s="157"/>
      <c r="C987" s="157"/>
      <c r="D987" s="157"/>
      <c r="E987" s="158"/>
      <c r="F987" s="159"/>
      <c r="G987" s="160"/>
      <c r="H987" s="156"/>
      <c r="I987" s="148"/>
      <c r="J987" s="156"/>
      <c r="K987" s="156"/>
    </row>
    <row r="988" ht="14.25" customHeight="1">
      <c r="B988" s="157"/>
      <c r="C988" s="157"/>
      <c r="D988" s="157"/>
      <c r="E988" s="158"/>
      <c r="F988" s="159"/>
      <c r="G988" s="160"/>
      <c r="H988" s="156"/>
      <c r="I988" s="148"/>
      <c r="J988" s="156"/>
      <c r="K988" s="156"/>
    </row>
    <row r="989" ht="14.25" customHeight="1">
      <c r="B989" s="157"/>
      <c r="C989" s="157"/>
      <c r="D989" s="157"/>
      <c r="E989" s="158"/>
      <c r="F989" s="159"/>
      <c r="G989" s="160"/>
      <c r="H989" s="156"/>
      <c r="I989" s="148"/>
      <c r="J989" s="156"/>
      <c r="K989" s="156"/>
    </row>
    <row r="990" ht="14.25" customHeight="1">
      <c r="B990" s="157"/>
      <c r="C990" s="157"/>
      <c r="D990" s="157"/>
      <c r="E990" s="158"/>
      <c r="F990" s="159"/>
      <c r="G990" s="160"/>
      <c r="H990" s="156"/>
      <c r="I990" s="148"/>
      <c r="J990" s="156"/>
      <c r="K990" s="156"/>
    </row>
    <row r="991" ht="14.25" customHeight="1">
      <c r="B991" s="157"/>
      <c r="C991" s="157"/>
      <c r="D991" s="157"/>
      <c r="E991" s="158"/>
      <c r="F991" s="159"/>
      <c r="G991" s="160"/>
      <c r="H991" s="156"/>
      <c r="I991" s="148"/>
      <c r="J991" s="156"/>
      <c r="K991" s="156"/>
    </row>
    <row r="992" ht="14.25" customHeight="1">
      <c r="B992" s="157"/>
      <c r="C992" s="157"/>
      <c r="D992" s="157"/>
      <c r="E992" s="158"/>
      <c r="F992" s="159"/>
      <c r="G992" s="160"/>
      <c r="H992" s="156"/>
      <c r="I992" s="148"/>
      <c r="J992" s="156"/>
      <c r="K992" s="156"/>
    </row>
    <row r="993" ht="14.25" customHeight="1">
      <c r="B993" s="157"/>
      <c r="C993" s="157"/>
      <c r="D993" s="157"/>
      <c r="E993" s="158"/>
      <c r="F993" s="159"/>
      <c r="G993" s="160"/>
      <c r="H993" s="156"/>
      <c r="I993" s="148"/>
      <c r="J993" s="156"/>
      <c r="K993" s="156"/>
    </row>
    <row r="994" ht="14.25" customHeight="1">
      <c r="B994" s="157"/>
      <c r="C994" s="157"/>
      <c r="D994" s="157"/>
      <c r="E994" s="158"/>
      <c r="F994" s="159"/>
      <c r="G994" s="160"/>
      <c r="H994" s="156"/>
      <c r="I994" s="148"/>
      <c r="J994" s="156"/>
      <c r="K994" s="156"/>
    </row>
    <row r="995" ht="14.25" customHeight="1">
      <c r="B995" s="157"/>
      <c r="C995" s="157"/>
      <c r="D995" s="157"/>
      <c r="E995" s="158"/>
      <c r="F995" s="159"/>
      <c r="G995" s="160"/>
      <c r="H995" s="156"/>
      <c r="I995" s="148"/>
      <c r="J995" s="156"/>
      <c r="K995" s="156"/>
    </row>
    <row r="996" ht="14.25" customHeight="1">
      <c r="B996" s="157"/>
      <c r="C996" s="157"/>
      <c r="D996" s="157"/>
      <c r="E996" s="158"/>
      <c r="F996" s="159"/>
      <c r="G996" s="160"/>
      <c r="H996" s="156"/>
      <c r="I996" s="148"/>
      <c r="J996" s="156"/>
      <c r="K996" s="156"/>
    </row>
    <row r="997" ht="14.25" customHeight="1">
      <c r="B997" s="157"/>
      <c r="C997" s="157"/>
      <c r="D997" s="157"/>
      <c r="E997" s="158"/>
      <c r="F997" s="159"/>
      <c r="G997" s="160"/>
      <c r="H997" s="156"/>
      <c r="I997" s="148"/>
      <c r="J997" s="156"/>
      <c r="K997" s="156"/>
    </row>
    <row r="998" ht="14.25" customHeight="1">
      <c r="B998" s="157"/>
      <c r="C998" s="157"/>
      <c r="D998" s="157"/>
      <c r="E998" s="158"/>
      <c r="F998" s="159"/>
      <c r="G998" s="160"/>
      <c r="H998" s="156"/>
      <c r="I998" s="148"/>
      <c r="J998" s="156"/>
      <c r="K998" s="156"/>
    </row>
    <row r="999" ht="14.25" customHeight="1">
      <c r="B999" s="157"/>
      <c r="C999" s="157"/>
      <c r="D999" s="157"/>
      <c r="E999" s="158"/>
      <c r="F999" s="159"/>
      <c r="G999" s="160"/>
      <c r="H999" s="156"/>
      <c r="I999" s="148"/>
      <c r="J999" s="156"/>
      <c r="K999" s="156"/>
    </row>
    <row r="1000" ht="14.25" customHeight="1">
      <c r="B1000" s="157"/>
      <c r="C1000" s="157"/>
      <c r="D1000" s="157"/>
      <c r="E1000" s="158"/>
      <c r="F1000" s="159"/>
      <c r="G1000" s="160"/>
      <c r="H1000" s="156"/>
      <c r="I1000" s="148"/>
      <c r="J1000" s="156"/>
      <c r="K1000" s="156"/>
    </row>
  </sheetData>
  <mergeCells count="24">
    <mergeCell ref="B5:C5"/>
    <mergeCell ref="D5:E5"/>
    <mergeCell ref="B57:E59"/>
    <mergeCell ref="D6:E6"/>
    <mergeCell ref="F6:G6"/>
    <mergeCell ref="B1:K2"/>
    <mergeCell ref="B3:C3"/>
    <mergeCell ref="D3:E3"/>
    <mergeCell ref="F3:G3"/>
    <mergeCell ref="J3:K6"/>
    <mergeCell ref="D4:E4"/>
    <mergeCell ref="F5:G5"/>
    <mergeCell ref="G8:G9"/>
    <mergeCell ref="H8:H9"/>
    <mergeCell ref="I8:I9"/>
    <mergeCell ref="J8:J9"/>
    <mergeCell ref="K8:K9"/>
    <mergeCell ref="B4:C4"/>
    <mergeCell ref="B6:C6"/>
    <mergeCell ref="B8:B9"/>
    <mergeCell ref="C8:C9"/>
    <mergeCell ref="D8:D9"/>
    <mergeCell ref="E8:E9"/>
    <mergeCell ref="F8:F9"/>
  </mergeCells>
  <printOptions/>
  <pageMargins bottom="0.4724409448818898" footer="0.0" header="0.0" left="0.4724409448818898" right="0.4724409448818898" top="0.4724409448818898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9.86"/>
    <col customWidth="1" min="3" max="3" width="8.71"/>
    <col customWidth="1" min="4" max="4" width="15.29"/>
    <col customWidth="1" min="5" max="5" width="12.71"/>
    <col customWidth="1" min="6" max="7" width="8.71"/>
    <col customWidth="1" min="8" max="8" width="8.86"/>
    <col customWidth="1" min="9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>
      <c r="B6" s="167" t="s">
        <v>120</v>
      </c>
      <c r="C6" s="168"/>
      <c r="D6" s="168"/>
      <c r="E6" s="168"/>
      <c r="F6" s="168"/>
      <c r="G6" s="168"/>
      <c r="H6" s="169"/>
    </row>
    <row r="7" ht="14.25" customHeight="1">
      <c r="B7" s="170" t="s">
        <v>121</v>
      </c>
      <c r="C7" s="171"/>
      <c r="D7" s="171"/>
      <c r="E7" s="171"/>
      <c r="F7" s="171"/>
      <c r="G7" s="171"/>
      <c r="H7" s="25"/>
    </row>
    <row r="8" ht="14.25" customHeight="1">
      <c r="B8" s="172" t="s">
        <v>122</v>
      </c>
      <c r="C8" s="173"/>
      <c r="D8" s="173"/>
      <c r="E8" s="173"/>
      <c r="F8" s="173"/>
      <c r="G8" s="173"/>
      <c r="H8" s="174"/>
    </row>
    <row r="9" ht="14.25" customHeight="1">
      <c r="B9" s="175"/>
      <c r="C9" s="6"/>
      <c r="D9" s="6"/>
      <c r="E9" s="7"/>
      <c r="F9" s="176" t="s">
        <v>123</v>
      </c>
      <c r="G9" s="171"/>
      <c r="H9" s="25"/>
    </row>
    <row r="10" ht="14.25" customHeight="1">
      <c r="B10" s="177" t="s">
        <v>124</v>
      </c>
      <c r="C10" s="178" t="s">
        <v>125</v>
      </c>
      <c r="D10" s="179" t="s">
        <v>126</v>
      </c>
      <c r="E10" s="180" t="s">
        <v>127</v>
      </c>
      <c r="F10" s="181" t="s">
        <v>128</v>
      </c>
      <c r="G10" s="182" t="s">
        <v>129</v>
      </c>
      <c r="H10" s="183" t="s">
        <v>130</v>
      </c>
    </row>
    <row r="11" ht="14.25" customHeight="1">
      <c r="B11" s="184" t="s">
        <v>131</v>
      </c>
      <c r="C11" s="185" t="s">
        <v>132</v>
      </c>
      <c r="D11" s="186">
        <v>0.0362</v>
      </c>
      <c r="E11" s="187"/>
      <c r="F11" s="188">
        <v>0.03</v>
      </c>
      <c r="G11" s="189">
        <v>0.04</v>
      </c>
      <c r="H11" s="190">
        <v>0.055</v>
      </c>
    </row>
    <row r="12" ht="14.25" customHeight="1">
      <c r="B12" s="191" t="s">
        <v>133</v>
      </c>
      <c r="C12" s="192" t="s">
        <v>134</v>
      </c>
      <c r="D12" s="193">
        <v>0.008</v>
      </c>
      <c r="E12" s="194"/>
      <c r="F12" s="195">
        <v>0.008</v>
      </c>
      <c r="G12" s="196">
        <v>0.008</v>
      </c>
      <c r="H12" s="190">
        <v>0.01</v>
      </c>
    </row>
    <row r="13" ht="14.25" customHeight="1">
      <c r="B13" s="191" t="s">
        <v>135</v>
      </c>
      <c r="C13" s="192" t="s">
        <v>136</v>
      </c>
      <c r="D13" s="193">
        <v>0.0097</v>
      </c>
      <c r="E13" s="194"/>
      <c r="F13" s="195">
        <v>0.0097</v>
      </c>
      <c r="G13" s="196">
        <v>0.0127</v>
      </c>
      <c r="H13" s="190">
        <v>0.0127</v>
      </c>
    </row>
    <row r="14" ht="14.25" customHeight="1">
      <c r="B14" s="191" t="s">
        <v>137</v>
      </c>
      <c r="C14" s="192" t="s">
        <v>138</v>
      </c>
      <c r="D14" s="193">
        <v>0.0059</v>
      </c>
      <c r="E14" s="194"/>
      <c r="F14" s="195">
        <v>0.0059</v>
      </c>
      <c r="G14" s="196">
        <v>0.0123</v>
      </c>
      <c r="H14" s="190">
        <v>0.0139</v>
      </c>
    </row>
    <row r="15" ht="14.25" customHeight="1">
      <c r="B15" s="191" t="s">
        <v>139</v>
      </c>
      <c r="C15" s="192" t="s">
        <v>86</v>
      </c>
      <c r="D15" s="193">
        <v>0.0606</v>
      </c>
      <c r="E15" s="194"/>
      <c r="F15" s="195">
        <v>0.0606</v>
      </c>
      <c r="G15" s="196">
        <v>0.074</v>
      </c>
      <c r="H15" s="190">
        <v>0.0896</v>
      </c>
    </row>
    <row r="16" ht="14.25" customHeight="1">
      <c r="B16" s="191" t="s">
        <v>140</v>
      </c>
      <c r="C16" s="192" t="s">
        <v>141</v>
      </c>
      <c r="D16" s="193">
        <v>0.0365</v>
      </c>
      <c r="E16" s="194"/>
      <c r="F16" s="195">
        <v>0.0365</v>
      </c>
      <c r="G16" s="196">
        <v>0.0365</v>
      </c>
      <c r="H16" s="190">
        <v>0.0365</v>
      </c>
    </row>
    <row r="17" ht="14.25" customHeight="1">
      <c r="B17" s="191" t="s">
        <v>142</v>
      </c>
      <c r="C17" s="192" t="s">
        <v>140</v>
      </c>
      <c r="D17" s="193">
        <v>0.03</v>
      </c>
      <c r="E17" s="194"/>
      <c r="F17" s="195">
        <v>0.0</v>
      </c>
      <c r="G17" s="196">
        <v>0.025</v>
      </c>
      <c r="H17" s="190">
        <v>0.05</v>
      </c>
    </row>
    <row r="18" ht="14.25" customHeight="1">
      <c r="B18" s="191" t="s">
        <v>143</v>
      </c>
      <c r="C18" s="192" t="s">
        <v>144</v>
      </c>
      <c r="D18" s="193">
        <v>0.045</v>
      </c>
      <c r="E18" s="194"/>
      <c r="F18" s="195">
        <v>0.0</v>
      </c>
      <c r="G18" s="196">
        <v>0.045</v>
      </c>
      <c r="H18" s="190">
        <v>0.045</v>
      </c>
    </row>
    <row r="19" ht="14.25" customHeight="1">
      <c r="B19" s="191" t="s">
        <v>145</v>
      </c>
      <c r="C19" s="192" t="s">
        <v>146</v>
      </c>
      <c r="D19" s="193">
        <v>0.0</v>
      </c>
      <c r="E19" s="194"/>
      <c r="F19" s="195">
        <v>0.2034</v>
      </c>
      <c r="G19" s="196">
        <v>0.2212</v>
      </c>
      <c r="H19" s="190">
        <v>0.25</v>
      </c>
    </row>
    <row r="20" ht="14.25" customHeight="1">
      <c r="B20" s="191" t="s">
        <v>147</v>
      </c>
      <c r="C20" s="192" t="s">
        <v>148</v>
      </c>
      <c r="D20" s="197">
        <f>SUM(D11:D19)</f>
        <v>0.2319</v>
      </c>
      <c r="E20" s="198"/>
      <c r="F20" s="199"/>
      <c r="G20" s="200"/>
      <c r="H20" s="201"/>
    </row>
    <row r="21" ht="28.5" customHeight="1">
      <c r="B21" s="202" t="s">
        <v>149</v>
      </c>
      <c r="C21" s="200"/>
      <c r="D21" s="200"/>
      <c r="E21" s="200"/>
      <c r="F21" s="200"/>
      <c r="G21" s="203"/>
      <c r="H21" s="204">
        <v>0.3</v>
      </c>
    </row>
    <row r="22" ht="14.25" customHeight="1">
      <c r="B22" s="205" t="s">
        <v>150</v>
      </c>
      <c r="C22" s="200"/>
      <c r="D22" s="200"/>
      <c r="E22" s="200"/>
      <c r="F22" s="200"/>
      <c r="G22" s="203"/>
      <c r="H22" s="204">
        <v>0.03</v>
      </c>
    </row>
    <row r="23" ht="14.25" customHeight="1">
      <c r="B23" s="206"/>
      <c r="C23" s="200"/>
      <c r="D23" s="200"/>
      <c r="E23" s="200"/>
      <c r="F23" s="200"/>
      <c r="G23" s="200"/>
      <c r="H23" s="201"/>
    </row>
    <row r="24" ht="14.25" customHeight="1">
      <c r="B24" s="207" t="s">
        <v>151</v>
      </c>
      <c r="C24" s="208"/>
      <c r="D24" s="208"/>
      <c r="E24" s="208"/>
      <c r="F24" s="208"/>
      <c r="G24" s="208"/>
      <c r="H24" s="209"/>
    </row>
    <row r="25" ht="14.25" customHeight="1">
      <c r="B25" s="20"/>
      <c r="H25" s="21"/>
    </row>
    <row r="26" ht="14.25" customHeight="1">
      <c r="B26" s="210"/>
      <c r="C26" s="211"/>
      <c r="D26" s="211"/>
      <c r="E26" s="211"/>
      <c r="F26" s="211"/>
      <c r="G26" s="211"/>
      <c r="H26" s="212"/>
    </row>
    <row r="27" ht="14.25" customHeight="1">
      <c r="B27" s="206"/>
      <c r="C27" s="200"/>
      <c r="D27" s="200"/>
      <c r="E27" s="200"/>
      <c r="F27" s="200"/>
      <c r="G27" s="200"/>
      <c r="H27" s="201"/>
    </row>
    <row r="28" ht="14.25" customHeight="1">
      <c r="B28" s="213" t="s">
        <v>152</v>
      </c>
      <c r="C28" s="200"/>
      <c r="D28" s="200"/>
      <c r="E28" s="200"/>
      <c r="F28" s="200"/>
      <c r="G28" s="200"/>
      <c r="H28" s="201"/>
    </row>
    <row r="29" ht="14.25" customHeight="1">
      <c r="B29" s="206"/>
      <c r="C29" s="200"/>
      <c r="D29" s="200"/>
      <c r="E29" s="200"/>
      <c r="F29" s="200"/>
      <c r="G29" s="200"/>
      <c r="H29" s="201"/>
    </row>
    <row r="30" ht="14.25" customHeight="1">
      <c r="B30" s="214" t="s">
        <v>153</v>
      </c>
      <c r="C30" s="215" t="s">
        <v>154</v>
      </c>
      <c r="D30" s="208"/>
      <c r="E30" s="208"/>
      <c r="F30" s="208"/>
      <c r="G30" s="208"/>
      <c r="H30" s="209"/>
    </row>
    <row r="31" ht="14.25" customHeight="1">
      <c r="B31" s="216"/>
      <c r="C31" s="217"/>
      <c r="H31" s="21"/>
    </row>
    <row r="32" ht="14.25" customHeight="1">
      <c r="B32" s="218"/>
      <c r="C32" s="219"/>
      <c r="D32" s="211"/>
      <c r="E32" s="211"/>
      <c r="F32" s="211"/>
      <c r="G32" s="211"/>
      <c r="H32" s="212"/>
    </row>
    <row r="33" ht="14.25" customHeight="1">
      <c r="B33" s="220" t="s">
        <v>155</v>
      </c>
      <c r="C33" s="221"/>
      <c r="D33" s="222" t="s">
        <v>156</v>
      </c>
      <c r="E33" s="208"/>
      <c r="F33" s="208"/>
      <c r="G33" s="208"/>
      <c r="H33" s="209"/>
    </row>
    <row r="34" ht="14.25" customHeight="1">
      <c r="B34" s="20"/>
      <c r="C34" s="223"/>
      <c r="D34" s="217"/>
      <c r="H34" s="21"/>
    </row>
    <row r="35" ht="14.25" customHeight="1">
      <c r="B35" s="20"/>
      <c r="C35" s="223"/>
      <c r="D35" s="217"/>
      <c r="H35" s="21"/>
    </row>
    <row r="36" ht="14.25" customHeight="1">
      <c r="B36" s="5"/>
      <c r="C36" s="224"/>
      <c r="D36" s="225"/>
      <c r="E36" s="6"/>
      <c r="F36" s="6"/>
      <c r="G36" s="6"/>
      <c r="H36" s="7"/>
    </row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7">
    <mergeCell ref="B6:H6"/>
    <mergeCell ref="B7:H7"/>
    <mergeCell ref="B8:H8"/>
    <mergeCell ref="B9:E9"/>
    <mergeCell ref="F9:H9"/>
    <mergeCell ref="F20:H20"/>
    <mergeCell ref="B21:G21"/>
    <mergeCell ref="B30:B32"/>
    <mergeCell ref="B33:C36"/>
    <mergeCell ref="B22:G22"/>
    <mergeCell ref="B23:H23"/>
    <mergeCell ref="B24:H26"/>
    <mergeCell ref="B27:H27"/>
    <mergeCell ref="B28:H28"/>
    <mergeCell ref="B29:H29"/>
    <mergeCell ref="C30:H32"/>
    <mergeCell ref="D33:H36"/>
  </mergeCells>
  <printOptions/>
  <pageMargins bottom="0.787401575" footer="0.0" header="0.0" left="0.511811024" right="0.511811024" top="0.787401575"/>
  <pageSetup fitToHeight="0"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8.0" topLeftCell="A9" activePane="bottomLeft" state="frozen"/>
      <selection activeCell="B10" sqref="B10" pane="bottomLeft"/>
    </sheetView>
  </sheetViews>
  <sheetFormatPr customHeight="1" defaultColWidth="14.43" defaultRowHeight="15.0"/>
  <cols>
    <col customWidth="1" min="1" max="1" width="16.0"/>
    <col customWidth="1" min="2" max="2" width="43.86"/>
    <col customWidth="1" min="3" max="3" width="14.71"/>
    <col customWidth="1" min="4" max="4" width="10.29"/>
    <col customWidth="1" min="5" max="5" width="16.29"/>
    <col customWidth="1" min="6" max="6" width="11.14"/>
    <col customWidth="1" min="7" max="7" width="8.57"/>
    <col customWidth="1" min="8" max="8" width="16.29"/>
    <col customWidth="1" min="9" max="9" width="7.14"/>
    <col customWidth="1" min="10" max="10" width="8.57"/>
    <col customWidth="1" min="11" max="11" width="16.29"/>
    <col customWidth="1" min="12" max="12" width="6.71"/>
    <col customWidth="1" min="13" max="13" width="8.57"/>
    <col customWidth="1" min="14" max="14" width="16.29"/>
    <col customWidth="1" min="15" max="15" width="7.14"/>
    <col customWidth="1" min="16" max="16" width="11.29"/>
    <col customWidth="1" min="17" max="17" width="8.71"/>
  </cols>
  <sheetData>
    <row r="1" ht="60.0" customHeight="1">
      <c r="A1" s="226" t="str">
        <f>'Orçamento'!B1</f>
        <v>OBJETO: CONTRATAÇÃO DE EMPRESA ESPECIALIZADA, PARA CONSTRUÇÃO DO PORTAL, LOCALIZADO NO ACESSO DE JABORÁ, PELA RODOVIA SC 467 - NO CORTE DE PEDRAS PROXIMA AO KM  2,132. PONTO A DEFINIR PELO SETOR DE ENGENHARIA DO MUNCIPIO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3"/>
    </row>
    <row r="2" ht="30.0" customHeight="1">
      <c r="A2" s="227" t="s">
        <v>157</v>
      </c>
      <c r="B2" s="228" t="str">
        <f>'Orçamento'!D3</f>
        <v>MUNICIPIO DE JABORÁ-SC</v>
      </c>
      <c r="C2" s="229"/>
      <c r="D2" s="229"/>
      <c r="E2" s="230"/>
      <c r="F2" s="231"/>
      <c r="G2" s="232"/>
      <c r="H2" s="233" t="s">
        <v>158</v>
      </c>
      <c r="I2" s="208"/>
      <c r="J2" s="208"/>
      <c r="K2" s="208"/>
      <c r="L2" s="208"/>
      <c r="M2" s="208"/>
      <c r="N2" s="208"/>
      <c r="O2" s="208"/>
      <c r="P2" s="221"/>
    </row>
    <row r="3" ht="45.0" customHeight="1">
      <c r="A3" s="227" t="s">
        <v>159</v>
      </c>
      <c r="B3" s="228" t="str">
        <f>'Orçamento'!D4</f>
        <v>JABORÁ-SC ACESSO PELA RODOVIA SC 467, KM 2,132</v>
      </c>
      <c r="C3" s="229"/>
      <c r="D3" s="229"/>
      <c r="E3" s="230"/>
      <c r="F3" s="231"/>
      <c r="G3" s="232"/>
      <c r="H3" s="234" t="s">
        <v>160</v>
      </c>
      <c r="I3" s="235"/>
      <c r="J3" s="235"/>
      <c r="K3" s="235"/>
      <c r="L3" s="235"/>
      <c r="M3" s="235"/>
      <c r="N3" s="235"/>
      <c r="O3" s="235"/>
      <c r="P3" s="236"/>
    </row>
    <row r="4" ht="14.25" customHeight="1">
      <c r="A4" s="227" t="s">
        <v>161</v>
      </c>
      <c r="B4" s="229" t="s">
        <v>162</v>
      </c>
      <c r="C4" s="229"/>
      <c r="D4" s="229"/>
      <c r="E4" s="230"/>
      <c r="F4" s="231"/>
      <c r="G4" s="232"/>
      <c r="H4" s="237" t="s">
        <v>163</v>
      </c>
      <c r="I4" s="238"/>
      <c r="J4" s="238"/>
      <c r="K4" s="238"/>
      <c r="L4" s="238"/>
      <c r="M4" s="238"/>
      <c r="N4" s="238"/>
      <c r="O4" s="238"/>
      <c r="P4" s="239"/>
    </row>
    <row r="5" ht="14.25" customHeight="1">
      <c r="A5" s="240" t="s">
        <v>164</v>
      </c>
      <c r="B5" s="241" t="str">
        <f>'Orçamento'!D6</f>
        <v>SINAPI 09/2025/ MERCADO LOCAL/ DEINFRA</v>
      </c>
      <c r="C5" s="242"/>
      <c r="D5" s="242"/>
      <c r="E5" s="243"/>
      <c r="F5" s="244"/>
      <c r="G5" s="245"/>
      <c r="H5" s="219"/>
      <c r="I5" s="211"/>
      <c r="J5" s="211"/>
      <c r="K5" s="211"/>
      <c r="L5" s="211"/>
      <c r="M5" s="211"/>
      <c r="N5" s="211"/>
      <c r="O5" s="211"/>
      <c r="P5" s="246"/>
    </row>
    <row r="6" ht="7.5" customHeight="1">
      <c r="A6" s="247"/>
      <c r="B6" s="247"/>
      <c r="C6" s="247"/>
      <c r="D6" s="248"/>
      <c r="E6" s="249"/>
      <c r="F6" s="250"/>
      <c r="H6" s="251"/>
    </row>
    <row r="7" ht="19.5" customHeight="1">
      <c r="A7" s="252" t="s">
        <v>15</v>
      </c>
      <c r="B7" s="253" t="s">
        <v>18</v>
      </c>
      <c r="C7" s="254"/>
      <c r="D7" s="255" t="s">
        <v>165</v>
      </c>
      <c r="E7" s="256" t="s">
        <v>166</v>
      </c>
      <c r="F7" s="257"/>
      <c r="G7" s="258"/>
      <c r="H7" s="256" t="s">
        <v>167</v>
      </c>
      <c r="I7" s="257"/>
      <c r="J7" s="258"/>
      <c r="K7" s="256" t="s">
        <v>168</v>
      </c>
      <c r="L7" s="257"/>
      <c r="M7" s="259"/>
      <c r="N7" s="256" t="s">
        <v>169</v>
      </c>
      <c r="O7" s="257"/>
      <c r="P7" s="259"/>
    </row>
    <row r="8" ht="14.25" customHeight="1">
      <c r="A8" s="43"/>
      <c r="B8" s="44"/>
      <c r="C8" s="260" t="s">
        <v>170</v>
      </c>
      <c r="D8" s="261"/>
      <c r="E8" s="262" t="s">
        <v>170</v>
      </c>
      <c r="F8" s="263" t="s">
        <v>171</v>
      </c>
      <c r="G8" s="263" t="s">
        <v>172</v>
      </c>
      <c r="H8" s="262" t="s">
        <v>170</v>
      </c>
      <c r="I8" s="263" t="s">
        <v>171</v>
      </c>
      <c r="J8" s="263" t="s">
        <v>172</v>
      </c>
      <c r="K8" s="262" t="s">
        <v>170</v>
      </c>
      <c r="L8" s="263" t="s">
        <v>171</v>
      </c>
      <c r="M8" s="264" t="s">
        <v>172</v>
      </c>
      <c r="N8" s="262" t="s">
        <v>170</v>
      </c>
      <c r="O8" s="263" t="s">
        <v>171</v>
      </c>
      <c r="P8" s="264" t="s">
        <v>172</v>
      </c>
    </row>
    <row r="9" ht="24.75" customHeight="1">
      <c r="A9" s="265">
        <v>1.0</v>
      </c>
      <c r="B9" s="266" t="str">
        <f>'Orçamento'!E10</f>
        <v>SERVIÇOS PRELIMINARES</v>
      </c>
      <c r="C9" s="267">
        <f>'Orçamento'!K10</f>
        <v>9057.028338</v>
      </c>
      <c r="D9" s="268">
        <f t="shared" ref="D9:D15" si="1">C9/C$16</f>
        <v>0.02080048702</v>
      </c>
      <c r="E9" s="269">
        <f t="shared" ref="E9:E15" si="2">C9*F9</f>
        <v>9057.028338</v>
      </c>
      <c r="F9" s="270">
        <v>1.0</v>
      </c>
      <c r="G9" s="271">
        <f t="shared" ref="G9:G16" si="3">F9</f>
        <v>1</v>
      </c>
      <c r="H9" s="272">
        <f t="shared" ref="H9:H15" si="4">I9*C9</f>
        <v>0</v>
      </c>
      <c r="I9" s="270">
        <v>0.0</v>
      </c>
      <c r="J9" s="271">
        <f t="shared" ref="J9:J15" si="5">I9+F9</f>
        <v>1</v>
      </c>
      <c r="K9" s="272">
        <f t="shared" ref="K9:K15" si="6">L9*C9</f>
        <v>0</v>
      </c>
      <c r="L9" s="270">
        <v>0.0</v>
      </c>
      <c r="M9" s="273">
        <f t="shared" ref="M9:M15" si="7">L9+I9+F9</f>
        <v>1</v>
      </c>
      <c r="N9" s="272">
        <f t="shared" ref="N9:N15" si="8">C9*O9</f>
        <v>0</v>
      </c>
      <c r="O9" s="270">
        <v>0.0</v>
      </c>
      <c r="P9" s="273">
        <f t="shared" ref="P9:P16" si="9">O9+L9+I9+F9</f>
        <v>1</v>
      </c>
    </row>
    <row r="10" ht="24.75" customHeight="1">
      <c r="A10" s="274">
        <v>2.0</v>
      </c>
      <c r="B10" s="275" t="s">
        <v>35</v>
      </c>
      <c r="C10" s="276">
        <f>'Orçamento'!K14</f>
        <v>77002.19344</v>
      </c>
      <c r="D10" s="277">
        <f t="shared" si="1"/>
        <v>0.1768442215</v>
      </c>
      <c r="E10" s="269">
        <f t="shared" si="2"/>
        <v>77002.19344</v>
      </c>
      <c r="F10" s="278">
        <v>1.0</v>
      </c>
      <c r="G10" s="271">
        <f t="shared" si="3"/>
        <v>1</v>
      </c>
      <c r="H10" s="272">
        <f t="shared" si="4"/>
        <v>0</v>
      </c>
      <c r="I10" s="278">
        <v>0.0</v>
      </c>
      <c r="J10" s="271">
        <f t="shared" si="5"/>
        <v>1</v>
      </c>
      <c r="K10" s="272">
        <f t="shared" si="6"/>
        <v>0</v>
      </c>
      <c r="L10" s="278">
        <v>0.0</v>
      </c>
      <c r="M10" s="273">
        <f t="shared" si="7"/>
        <v>1</v>
      </c>
      <c r="N10" s="272">
        <f t="shared" si="8"/>
        <v>0</v>
      </c>
      <c r="O10" s="278">
        <v>0.0</v>
      </c>
      <c r="P10" s="273">
        <f t="shared" si="9"/>
        <v>1</v>
      </c>
    </row>
    <row r="11" ht="24.75" customHeight="1">
      <c r="A11" s="279">
        <v>3.0</v>
      </c>
      <c r="B11" s="280" t="s">
        <v>56</v>
      </c>
      <c r="C11" s="281">
        <f>'Orçamento'!K22</f>
        <v>54556.7043</v>
      </c>
      <c r="D11" s="282">
        <f t="shared" si="1"/>
        <v>0.1252956243</v>
      </c>
      <c r="E11" s="269">
        <f t="shared" si="2"/>
        <v>2727.835215</v>
      </c>
      <c r="F11" s="283">
        <v>0.05</v>
      </c>
      <c r="G11" s="271">
        <f t="shared" si="3"/>
        <v>0.05</v>
      </c>
      <c r="H11" s="272">
        <f t="shared" si="4"/>
        <v>32734.02258</v>
      </c>
      <c r="I11" s="283">
        <v>0.6</v>
      </c>
      <c r="J11" s="271">
        <f t="shared" si="5"/>
        <v>0.65</v>
      </c>
      <c r="K11" s="272">
        <f t="shared" si="6"/>
        <v>19094.84651</v>
      </c>
      <c r="L11" s="283">
        <v>0.35</v>
      </c>
      <c r="M11" s="273">
        <f t="shared" si="7"/>
        <v>1</v>
      </c>
      <c r="N11" s="272">
        <f t="shared" si="8"/>
        <v>0</v>
      </c>
      <c r="O11" s="283">
        <v>0.0</v>
      </c>
      <c r="P11" s="273">
        <f t="shared" si="9"/>
        <v>1</v>
      </c>
    </row>
    <row r="12" ht="24.75" customHeight="1">
      <c r="A12" s="279">
        <v>4.0</v>
      </c>
      <c r="B12" s="280" t="s">
        <v>69</v>
      </c>
      <c r="C12" s="281">
        <f>'Orçamento'!K30</f>
        <v>94856.3</v>
      </c>
      <c r="D12" s="282">
        <f t="shared" si="1"/>
        <v>0.2178481907</v>
      </c>
      <c r="E12" s="269">
        <f t="shared" si="2"/>
        <v>0</v>
      </c>
      <c r="F12" s="283">
        <v>0.0</v>
      </c>
      <c r="G12" s="271">
        <f t="shared" si="3"/>
        <v>0</v>
      </c>
      <c r="H12" s="272">
        <f t="shared" si="4"/>
        <v>0</v>
      </c>
      <c r="I12" s="283">
        <v>0.0</v>
      </c>
      <c r="J12" s="271">
        <f t="shared" si="5"/>
        <v>0</v>
      </c>
      <c r="K12" s="272">
        <f t="shared" si="6"/>
        <v>47428.15</v>
      </c>
      <c r="L12" s="283">
        <v>0.5</v>
      </c>
      <c r="M12" s="273">
        <f t="shared" si="7"/>
        <v>0.5</v>
      </c>
      <c r="N12" s="272">
        <f t="shared" si="8"/>
        <v>47428.15</v>
      </c>
      <c r="O12" s="283">
        <v>0.5</v>
      </c>
      <c r="P12" s="273">
        <f t="shared" si="9"/>
        <v>1</v>
      </c>
    </row>
    <row r="13" ht="24.75" customHeight="1">
      <c r="A13" s="279">
        <v>5.0</v>
      </c>
      <c r="B13" s="280" t="s">
        <v>74</v>
      </c>
      <c r="C13" s="281">
        <f>'Orçamento'!K32</f>
        <v>11668.51787</v>
      </c>
      <c r="D13" s="282">
        <f t="shared" si="1"/>
        <v>0.02679806726</v>
      </c>
      <c r="E13" s="269">
        <f t="shared" si="2"/>
        <v>0</v>
      </c>
      <c r="F13" s="283">
        <v>0.0</v>
      </c>
      <c r="G13" s="271">
        <f t="shared" si="3"/>
        <v>0</v>
      </c>
      <c r="H13" s="272">
        <f t="shared" si="4"/>
        <v>0</v>
      </c>
      <c r="I13" s="283">
        <v>0.0</v>
      </c>
      <c r="J13" s="271">
        <f t="shared" si="5"/>
        <v>0</v>
      </c>
      <c r="K13" s="272">
        <f t="shared" si="6"/>
        <v>11668.51787</v>
      </c>
      <c r="L13" s="283">
        <v>1.0</v>
      </c>
      <c r="M13" s="273">
        <f t="shared" si="7"/>
        <v>1</v>
      </c>
      <c r="N13" s="272">
        <f t="shared" si="8"/>
        <v>0</v>
      </c>
      <c r="O13" s="283">
        <v>0.0</v>
      </c>
      <c r="P13" s="273">
        <f t="shared" si="9"/>
        <v>1</v>
      </c>
    </row>
    <row r="14" ht="14.25" customHeight="1">
      <c r="A14" s="279">
        <v>6.0</v>
      </c>
      <c r="B14" s="280" t="s">
        <v>93</v>
      </c>
      <c r="C14" s="281">
        <f>'Orçamento'!K42</f>
        <v>8425.715559</v>
      </c>
      <c r="D14" s="282">
        <f t="shared" si="1"/>
        <v>0.01935060602</v>
      </c>
      <c r="E14" s="269">
        <f t="shared" si="2"/>
        <v>842.5715559</v>
      </c>
      <c r="F14" s="283">
        <v>0.1</v>
      </c>
      <c r="G14" s="271">
        <f t="shared" si="3"/>
        <v>0.1</v>
      </c>
      <c r="H14" s="272">
        <f t="shared" si="4"/>
        <v>1263.857334</v>
      </c>
      <c r="I14" s="283">
        <v>0.15</v>
      </c>
      <c r="J14" s="271">
        <f t="shared" si="5"/>
        <v>0.25</v>
      </c>
      <c r="K14" s="272">
        <f t="shared" si="6"/>
        <v>2527.714668</v>
      </c>
      <c r="L14" s="283">
        <v>0.3</v>
      </c>
      <c r="M14" s="273">
        <f t="shared" si="7"/>
        <v>0.55</v>
      </c>
      <c r="N14" s="272">
        <f t="shared" si="8"/>
        <v>3791.572002</v>
      </c>
      <c r="O14" s="283">
        <v>0.45</v>
      </c>
      <c r="P14" s="273">
        <f t="shared" si="9"/>
        <v>1</v>
      </c>
    </row>
    <row r="15" ht="24.75" customHeight="1">
      <c r="A15" s="279">
        <v>7.0</v>
      </c>
      <c r="B15" s="280" t="s">
        <v>115</v>
      </c>
      <c r="C15" s="281">
        <f>'Orçamento'!K53</f>
        <v>179857.4</v>
      </c>
      <c r="D15" s="282">
        <f t="shared" si="1"/>
        <v>0.4130628032</v>
      </c>
      <c r="E15" s="269">
        <f t="shared" si="2"/>
        <v>0</v>
      </c>
      <c r="F15" s="283">
        <v>0.0</v>
      </c>
      <c r="G15" s="271">
        <f t="shared" si="3"/>
        <v>0</v>
      </c>
      <c r="H15" s="272">
        <f t="shared" si="4"/>
        <v>0</v>
      </c>
      <c r="I15" s="283">
        <v>0.0</v>
      </c>
      <c r="J15" s="271">
        <f t="shared" si="5"/>
        <v>0</v>
      </c>
      <c r="K15" s="272">
        <f t="shared" si="6"/>
        <v>0</v>
      </c>
      <c r="L15" s="283">
        <v>0.0</v>
      </c>
      <c r="M15" s="273">
        <f t="shared" si="7"/>
        <v>0</v>
      </c>
      <c r="N15" s="272">
        <f t="shared" si="8"/>
        <v>179857.4</v>
      </c>
      <c r="O15" s="283">
        <v>1.0</v>
      </c>
      <c r="P15" s="273">
        <f t="shared" si="9"/>
        <v>1</v>
      </c>
    </row>
    <row r="16" ht="14.25" customHeight="1">
      <c r="A16" s="284" t="s">
        <v>173</v>
      </c>
      <c r="B16" s="203"/>
      <c r="C16" s="285">
        <f t="shared" ref="C16:E16" si="10">SUM(C9:C15)</f>
        <v>435423.8595</v>
      </c>
      <c r="D16" s="286">
        <f t="shared" si="10"/>
        <v>1</v>
      </c>
      <c r="E16" s="287">
        <f t="shared" si="10"/>
        <v>89629.62855</v>
      </c>
      <c r="F16" s="288">
        <f>E16/C16</f>
        <v>0.2058445503</v>
      </c>
      <c r="G16" s="288">
        <f t="shared" si="3"/>
        <v>0.2058445503</v>
      </c>
      <c r="H16" s="287">
        <f>SUM(H9:H15)</f>
        <v>33997.87991</v>
      </c>
      <c r="I16" s="288">
        <f>H16/C16</f>
        <v>0.07807996547</v>
      </c>
      <c r="J16" s="288">
        <f>I16+G16</f>
        <v>0.2839245158</v>
      </c>
      <c r="K16" s="287">
        <f>SUM(K9:K15)</f>
        <v>80719.22905</v>
      </c>
      <c r="L16" s="288">
        <f>K16/C16</f>
        <v>0.1853808129</v>
      </c>
      <c r="M16" s="288">
        <f>L16+J16</f>
        <v>0.4693053287</v>
      </c>
      <c r="N16" s="287">
        <f>SUM(N9:N15)</f>
        <v>231077.122</v>
      </c>
      <c r="O16" s="288">
        <f>N16/C16</f>
        <v>0.5306946713</v>
      </c>
      <c r="P16" s="288">
        <f t="shared" si="9"/>
        <v>1</v>
      </c>
    </row>
    <row r="17" ht="14.25" customHeight="1">
      <c r="A17" s="250"/>
      <c r="C17" s="289"/>
      <c r="D17" s="290"/>
      <c r="E17" s="291"/>
      <c r="H17" s="251"/>
    </row>
    <row r="18" ht="14.25" customHeight="1">
      <c r="A18" s="250"/>
      <c r="B18" s="143"/>
      <c r="C18" s="292"/>
      <c r="D18" s="293"/>
      <c r="E18" s="294"/>
      <c r="H18" s="251"/>
    </row>
    <row r="19" ht="14.25" customHeight="1">
      <c r="A19" s="250"/>
      <c r="B19" s="143"/>
      <c r="C19" s="292"/>
      <c r="D19" s="293"/>
      <c r="E19" s="294"/>
      <c r="H19" s="251"/>
    </row>
    <row r="20" ht="14.25" customHeight="1">
      <c r="A20" s="250"/>
      <c r="B20" s="143"/>
      <c r="C20" s="289"/>
      <c r="D20" s="290"/>
      <c r="E20" s="291"/>
      <c r="H20" s="251"/>
    </row>
    <row r="21" ht="14.25" customHeight="1">
      <c r="A21" s="250"/>
      <c r="B21" s="143"/>
      <c r="C21" s="292"/>
      <c r="D21" s="293"/>
      <c r="E21" s="294"/>
      <c r="H21" s="251"/>
    </row>
    <row r="22" ht="15.0" customHeight="1">
      <c r="A22" s="250"/>
      <c r="B22" s="143"/>
      <c r="C22" s="292"/>
      <c r="D22" s="293"/>
      <c r="E22" s="294"/>
      <c r="H22" s="251"/>
    </row>
    <row r="23" ht="14.25" customHeight="1">
      <c r="A23" s="250"/>
      <c r="B23" s="143"/>
      <c r="C23" s="292"/>
      <c r="D23" s="293"/>
      <c r="E23" s="294"/>
      <c r="H23" s="251"/>
    </row>
    <row r="24" ht="14.25" customHeight="1">
      <c r="A24" s="250"/>
      <c r="B24" s="143"/>
      <c r="C24" s="289"/>
      <c r="D24" s="290"/>
      <c r="E24" s="291"/>
      <c r="H24" s="251"/>
    </row>
    <row r="25" ht="14.25" customHeight="1">
      <c r="A25" s="250"/>
      <c r="B25" s="250"/>
      <c r="C25" s="250"/>
      <c r="D25" s="290"/>
      <c r="E25" s="291"/>
      <c r="H25" s="251"/>
    </row>
    <row r="26" ht="15.0" customHeight="1">
      <c r="A26" s="295"/>
      <c r="B26" s="295"/>
      <c r="C26" s="295"/>
      <c r="D26" s="296"/>
      <c r="E26" s="297"/>
      <c r="H26" s="251"/>
    </row>
    <row r="27" ht="15.0" customHeight="1">
      <c r="A27" s="295"/>
      <c r="B27" s="295"/>
      <c r="C27" s="295"/>
      <c r="D27" s="296"/>
      <c r="E27" s="297"/>
      <c r="H27" s="251"/>
    </row>
    <row r="28" ht="14.25" customHeight="1">
      <c r="D28" s="298"/>
      <c r="E28" s="251"/>
      <c r="H28" s="251"/>
    </row>
    <row r="29" ht="14.25" customHeight="1">
      <c r="D29" s="298"/>
      <c r="E29" s="251"/>
      <c r="H29" s="251"/>
    </row>
    <row r="30" ht="14.25" customHeight="1">
      <c r="D30" s="298"/>
      <c r="E30" s="251"/>
      <c r="H30" s="251"/>
    </row>
    <row r="31" ht="15.0" customHeight="1">
      <c r="A31" s="295"/>
      <c r="B31" s="295"/>
      <c r="C31" s="295"/>
      <c r="D31" s="296"/>
      <c r="E31" s="297"/>
      <c r="H31" s="251"/>
    </row>
    <row r="32" ht="15.0" customHeight="1">
      <c r="A32" s="295"/>
      <c r="B32" s="295"/>
      <c r="C32" s="295"/>
      <c r="D32" s="296"/>
      <c r="E32" s="297"/>
      <c r="H32" s="251"/>
    </row>
    <row r="33" ht="14.25" customHeight="1">
      <c r="A33" s="46"/>
      <c r="B33" s="46"/>
      <c r="C33" s="46"/>
      <c r="D33" s="299"/>
      <c r="E33" s="300"/>
      <c r="H33" s="251"/>
    </row>
    <row r="34" ht="14.25" customHeight="1">
      <c r="D34" s="298"/>
      <c r="E34" s="251"/>
      <c r="H34" s="251"/>
    </row>
    <row r="35" ht="14.25" customHeight="1">
      <c r="D35" s="298"/>
      <c r="E35" s="251"/>
      <c r="H35" s="251"/>
    </row>
    <row r="36" ht="14.25" customHeight="1">
      <c r="D36" s="298"/>
      <c r="E36" s="251"/>
      <c r="H36" s="251"/>
    </row>
    <row r="37" ht="14.25" customHeight="1">
      <c r="D37" s="298"/>
      <c r="E37" s="251"/>
      <c r="H37" s="251"/>
    </row>
    <row r="38" ht="14.25" customHeight="1">
      <c r="D38" s="298"/>
      <c r="E38" s="251"/>
      <c r="H38" s="251"/>
    </row>
    <row r="39" ht="14.25" customHeight="1">
      <c r="D39" s="298"/>
      <c r="E39" s="251"/>
      <c r="H39" s="251"/>
    </row>
    <row r="40" ht="14.25" customHeight="1">
      <c r="D40" s="298"/>
      <c r="E40" s="251"/>
      <c r="H40" s="251"/>
    </row>
    <row r="41" ht="14.25" customHeight="1">
      <c r="D41" s="298"/>
      <c r="E41" s="251"/>
      <c r="H41" s="251"/>
    </row>
    <row r="42" ht="14.25" customHeight="1">
      <c r="D42" s="298"/>
      <c r="E42" s="251"/>
      <c r="H42" s="251"/>
    </row>
    <row r="43" ht="14.25" customHeight="1">
      <c r="D43" s="298"/>
      <c r="E43" s="251"/>
      <c r="H43" s="251"/>
    </row>
    <row r="44" ht="14.25" customHeight="1">
      <c r="D44" s="298"/>
      <c r="E44" s="251"/>
      <c r="H44" s="251"/>
    </row>
    <row r="45" ht="14.25" customHeight="1">
      <c r="D45" s="298"/>
      <c r="E45" s="251"/>
      <c r="H45" s="251"/>
    </row>
    <row r="46" ht="14.25" customHeight="1">
      <c r="D46" s="298"/>
      <c r="E46" s="251"/>
      <c r="H46" s="251"/>
    </row>
    <row r="47" ht="14.25" customHeight="1">
      <c r="D47" s="298"/>
      <c r="E47" s="251"/>
      <c r="H47" s="251"/>
    </row>
    <row r="48" ht="14.25" customHeight="1">
      <c r="D48" s="298"/>
      <c r="E48" s="251"/>
      <c r="H48" s="251"/>
    </row>
    <row r="49" ht="14.25" customHeight="1">
      <c r="D49" s="298"/>
      <c r="E49" s="251"/>
      <c r="H49" s="251"/>
    </row>
    <row r="50" ht="14.25" customHeight="1">
      <c r="D50" s="298"/>
      <c r="E50" s="251"/>
      <c r="H50" s="251"/>
    </row>
    <row r="51" ht="14.25" customHeight="1">
      <c r="D51" s="298"/>
      <c r="E51" s="251"/>
      <c r="H51" s="251"/>
    </row>
    <row r="52" ht="14.25" customHeight="1">
      <c r="D52" s="298"/>
      <c r="E52" s="251"/>
      <c r="H52" s="251"/>
    </row>
    <row r="53" ht="14.25" customHeight="1">
      <c r="D53" s="298"/>
      <c r="E53" s="251"/>
      <c r="H53" s="251"/>
    </row>
    <row r="54" ht="14.25" customHeight="1">
      <c r="D54" s="298"/>
      <c r="E54" s="251"/>
      <c r="H54" s="251"/>
    </row>
    <row r="55" ht="14.25" customHeight="1">
      <c r="D55" s="298"/>
      <c r="E55" s="251"/>
      <c r="H55" s="251"/>
    </row>
    <row r="56" ht="14.25" customHeight="1">
      <c r="D56" s="298"/>
      <c r="E56" s="251"/>
      <c r="H56" s="251"/>
    </row>
    <row r="57" ht="14.25" customHeight="1">
      <c r="D57" s="298"/>
      <c r="E57" s="251"/>
      <c r="H57" s="251"/>
    </row>
    <row r="58" ht="14.25" customHeight="1">
      <c r="D58" s="298"/>
      <c r="E58" s="251"/>
      <c r="H58" s="251"/>
    </row>
    <row r="59" ht="14.25" customHeight="1">
      <c r="D59" s="298"/>
      <c r="E59" s="251"/>
      <c r="H59" s="251"/>
    </row>
    <row r="60" ht="14.25" customHeight="1">
      <c r="D60" s="298"/>
      <c r="E60" s="251"/>
      <c r="H60" s="251"/>
    </row>
    <row r="61" ht="14.25" customHeight="1">
      <c r="D61" s="298"/>
      <c r="E61" s="251"/>
      <c r="H61" s="251"/>
    </row>
    <row r="62" ht="14.25" customHeight="1">
      <c r="D62" s="298"/>
      <c r="E62" s="251"/>
      <c r="H62" s="251"/>
    </row>
    <row r="63" ht="14.25" customHeight="1">
      <c r="D63" s="298"/>
      <c r="E63" s="251"/>
      <c r="H63" s="251"/>
    </row>
    <row r="64" ht="14.25" customHeight="1">
      <c r="D64" s="298"/>
      <c r="E64" s="251"/>
      <c r="H64" s="251"/>
    </row>
    <row r="65" ht="14.25" customHeight="1">
      <c r="D65" s="298"/>
      <c r="E65" s="251"/>
      <c r="H65" s="251"/>
    </row>
    <row r="66" ht="14.25" customHeight="1">
      <c r="D66" s="298"/>
      <c r="E66" s="251"/>
      <c r="H66" s="251"/>
    </row>
    <row r="67" ht="14.25" customHeight="1">
      <c r="D67" s="298"/>
      <c r="E67" s="251"/>
      <c r="H67" s="251"/>
    </row>
    <row r="68" ht="14.25" customHeight="1">
      <c r="D68" s="298"/>
      <c r="E68" s="251"/>
      <c r="H68" s="251"/>
    </row>
    <row r="69" ht="14.25" customHeight="1">
      <c r="D69" s="298"/>
      <c r="E69" s="251"/>
      <c r="H69" s="251"/>
    </row>
    <row r="70" ht="14.25" customHeight="1">
      <c r="D70" s="298"/>
      <c r="E70" s="251"/>
      <c r="H70" s="251"/>
    </row>
    <row r="71" ht="14.25" customHeight="1">
      <c r="D71" s="298"/>
      <c r="E71" s="251"/>
      <c r="H71" s="251"/>
    </row>
    <row r="72" ht="14.25" customHeight="1">
      <c r="D72" s="298"/>
      <c r="E72" s="251"/>
      <c r="H72" s="251"/>
    </row>
    <row r="73" ht="14.25" customHeight="1">
      <c r="D73" s="298"/>
      <c r="E73" s="251"/>
      <c r="H73" s="251"/>
    </row>
    <row r="74" ht="14.25" customHeight="1">
      <c r="D74" s="298"/>
      <c r="E74" s="251"/>
      <c r="H74" s="251"/>
    </row>
    <row r="75" ht="14.25" customHeight="1">
      <c r="D75" s="298"/>
      <c r="E75" s="251"/>
      <c r="H75" s="251"/>
    </row>
    <row r="76" ht="14.25" customHeight="1">
      <c r="D76" s="298"/>
      <c r="E76" s="251"/>
      <c r="H76" s="251"/>
    </row>
    <row r="77" ht="14.25" customHeight="1">
      <c r="D77" s="298"/>
      <c r="E77" s="251"/>
      <c r="H77" s="251"/>
    </row>
    <row r="78" ht="14.25" customHeight="1">
      <c r="D78" s="298"/>
      <c r="E78" s="251"/>
      <c r="H78" s="251"/>
    </row>
    <row r="79" ht="14.25" customHeight="1">
      <c r="D79" s="298"/>
      <c r="E79" s="251"/>
      <c r="H79" s="251"/>
    </row>
    <row r="80" ht="14.25" customHeight="1">
      <c r="D80" s="298"/>
      <c r="E80" s="251"/>
      <c r="H80" s="251"/>
    </row>
    <row r="81" ht="14.25" customHeight="1">
      <c r="D81" s="298"/>
      <c r="E81" s="251"/>
      <c r="H81" s="251"/>
    </row>
    <row r="82" ht="14.25" customHeight="1">
      <c r="D82" s="298"/>
      <c r="E82" s="251"/>
      <c r="H82" s="251"/>
    </row>
    <row r="83" ht="14.25" customHeight="1">
      <c r="D83" s="298"/>
      <c r="E83" s="251"/>
      <c r="H83" s="251"/>
    </row>
    <row r="84" ht="14.25" customHeight="1">
      <c r="D84" s="298"/>
      <c r="E84" s="251"/>
      <c r="H84" s="251"/>
    </row>
    <row r="85" ht="14.25" customHeight="1">
      <c r="D85" s="298"/>
      <c r="E85" s="251"/>
      <c r="H85" s="251"/>
    </row>
    <row r="86" ht="14.25" customHeight="1">
      <c r="D86" s="298"/>
      <c r="E86" s="251"/>
      <c r="H86" s="251"/>
    </row>
    <row r="87" ht="14.25" customHeight="1">
      <c r="D87" s="298"/>
      <c r="E87" s="251"/>
      <c r="H87" s="251"/>
    </row>
    <row r="88" ht="14.25" customHeight="1">
      <c r="D88" s="298"/>
      <c r="E88" s="251"/>
      <c r="H88" s="251"/>
    </row>
    <row r="89" ht="14.25" customHeight="1">
      <c r="D89" s="298"/>
      <c r="E89" s="251"/>
      <c r="H89" s="251"/>
    </row>
    <row r="90" ht="14.25" customHeight="1">
      <c r="D90" s="298"/>
      <c r="E90" s="251"/>
      <c r="H90" s="251"/>
    </row>
    <row r="91" ht="14.25" customHeight="1">
      <c r="D91" s="298"/>
      <c r="E91" s="251"/>
      <c r="H91" s="251"/>
    </row>
    <row r="92" ht="14.25" customHeight="1">
      <c r="D92" s="298"/>
      <c r="E92" s="251"/>
      <c r="H92" s="251"/>
    </row>
    <row r="93" ht="14.25" customHeight="1">
      <c r="D93" s="298"/>
      <c r="E93" s="251"/>
      <c r="H93" s="251"/>
    </row>
    <row r="94" ht="14.25" customHeight="1">
      <c r="D94" s="298"/>
      <c r="E94" s="251"/>
      <c r="H94" s="251"/>
    </row>
    <row r="95" ht="14.25" customHeight="1">
      <c r="D95" s="298"/>
      <c r="E95" s="251"/>
      <c r="H95" s="251"/>
    </row>
    <row r="96" ht="14.25" customHeight="1">
      <c r="D96" s="298"/>
      <c r="E96" s="251"/>
      <c r="H96" s="251"/>
    </row>
    <row r="97" ht="14.25" customHeight="1">
      <c r="D97" s="298"/>
      <c r="E97" s="251"/>
      <c r="H97" s="251"/>
    </row>
    <row r="98" ht="14.25" customHeight="1">
      <c r="D98" s="298"/>
      <c r="E98" s="251"/>
      <c r="H98" s="251"/>
    </row>
    <row r="99" ht="14.25" customHeight="1">
      <c r="D99" s="298"/>
      <c r="E99" s="251"/>
      <c r="H99" s="251"/>
    </row>
    <row r="100" ht="14.25" customHeight="1">
      <c r="D100" s="298"/>
      <c r="E100" s="251"/>
      <c r="H100" s="251"/>
    </row>
    <row r="101" ht="14.25" customHeight="1">
      <c r="D101" s="298"/>
      <c r="E101" s="251"/>
      <c r="H101" s="251"/>
    </row>
    <row r="102" ht="14.25" customHeight="1">
      <c r="D102" s="298"/>
      <c r="E102" s="251"/>
      <c r="H102" s="251"/>
    </row>
    <row r="103" ht="14.25" customHeight="1">
      <c r="D103" s="298"/>
      <c r="E103" s="251"/>
      <c r="H103" s="251"/>
    </row>
    <row r="104" ht="14.25" customHeight="1">
      <c r="D104" s="298"/>
      <c r="E104" s="251"/>
      <c r="H104" s="251"/>
    </row>
    <row r="105" ht="14.25" customHeight="1">
      <c r="D105" s="298"/>
      <c r="E105" s="251"/>
      <c r="H105" s="251"/>
    </row>
    <row r="106" ht="14.25" customHeight="1">
      <c r="D106" s="298"/>
      <c r="E106" s="251"/>
      <c r="H106" s="251"/>
    </row>
    <row r="107" ht="14.25" customHeight="1">
      <c r="D107" s="298"/>
      <c r="E107" s="251"/>
      <c r="H107" s="251"/>
    </row>
    <row r="108" ht="14.25" customHeight="1">
      <c r="D108" s="298"/>
      <c r="E108" s="251"/>
      <c r="H108" s="251"/>
    </row>
    <row r="109" ht="14.25" customHeight="1">
      <c r="D109" s="298"/>
      <c r="E109" s="251"/>
      <c r="H109" s="251"/>
    </row>
    <row r="110" ht="14.25" customHeight="1">
      <c r="D110" s="298"/>
      <c r="E110" s="251"/>
      <c r="H110" s="251"/>
    </row>
    <row r="111" ht="14.25" customHeight="1">
      <c r="D111" s="298"/>
      <c r="E111" s="251"/>
      <c r="H111" s="251"/>
    </row>
    <row r="112" ht="14.25" customHeight="1">
      <c r="D112" s="298"/>
      <c r="E112" s="251"/>
      <c r="H112" s="251"/>
    </row>
    <row r="113" ht="14.25" customHeight="1">
      <c r="D113" s="298"/>
      <c r="E113" s="251"/>
      <c r="H113" s="251"/>
    </row>
    <row r="114" ht="14.25" customHeight="1">
      <c r="D114" s="298"/>
      <c r="E114" s="251"/>
      <c r="H114" s="251"/>
    </row>
    <row r="115" ht="14.25" customHeight="1">
      <c r="D115" s="298"/>
      <c r="E115" s="251"/>
      <c r="H115" s="251"/>
    </row>
    <row r="116" ht="14.25" customHeight="1">
      <c r="D116" s="298"/>
      <c r="E116" s="251"/>
      <c r="H116" s="251"/>
    </row>
    <row r="117" ht="14.25" customHeight="1">
      <c r="D117" s="298"/>
      <c r="E117" s="251"/>
      <c r="H117" s="251"/>
    </row>
    <row r="118" ht="14.25" customHeight="1">
      <c r="D118" s="298"/>
      <c r="E118" s="251"/>
      <c r="H118" s="251"/>
    </row>
    <row r="119" ht="14.25" customHeight="1">
      <c r="D119" s="298"/>
      <c r="E119" s="251"/>
      <c r="H119" s="251"/>
    </row>
    <row r="120" ht="14.25" customHeight="1">
      <c r="D120" s="298"/>
      <c r="E120" s="251"/>
      <c r="H120" s="251"/>
    </row>
    <row r="121" ht="14.25" customHeight="1">
      <c r="D121" s="298"/>
      <c r="E121" s="251"/>
      <c r="H121" s="251"/>
    </row>
    <row r="122" ht="14.25" customHeight="1">
      <c r="D122" s="298"/>
      <c r="E122" s="251"/>
      <c r="H122" s="251"/>
    </row>
    <row r="123" ht="14.25" customHeight="1">
      <c r="D123" s="298"/>
      <c r="E123" s="251"/>
      <c r="H123" s="251"/>
    </row>
    <row r="124" ht="14.25" customHeight="1">
      <c r="D124" s="298"/>
      <c r="E124" s="251"/>
      <c r="H124" s="251"/>
    </row>
    <row r="125" ht="14.25" customHeight="1">
      <c r="D125" s="298"/>
      <c r="E125" s="251"/>
      <c r="H125" s="251"/>
    </row>
    <row r="126" ht="14.25" customHeight="1">
      <c r="D126" s="298"/>
      <c r="E126" s="251"/>
      <c r="H126" s="251"/>
    </row>
    <row r="127" ht="14.25" customHeight="1">
      <c r="D127" s="298"/>
      <c r="E127" s="251"/>
      <c r="H127" s="251"/>
    </row>
    <row r="128" ht="14.25" customHeight="1">
      <c r="D128" s="298"/>
      <c r="E128" s="251"/>
      <c r="H128" s="251"/>
    </row>
    <row r="129" ht="14.25" customHeight="1">
      <c r="D129" s="298"/>
      <c r="E129" s="251"/>
      <c r="H129" s="251"/>
    </row>
    <row r="130" ht="14.25" customHeight="1">
      <c r="D130" s="298"/>
      <c r="E130" s="251"/>
      <c r="H130" s="251"/>
    </row>
    <row r="131" ht="14.25" customHeight="1">
      <c r="D131" s="298"/>
      <c r="E131" s="251"/>
      <c r="H131" s="251"/>
    </row>
    <row r="132" ht="14.25" customHeight="1">
      <c r="D132" s="298"/>
      <c r="E132" s="251"/>
      <c r="H132" s="251"/>
    </row>
    <row r="133" ht="14.25" customHeight="1">
      <c r="D133" s="298"/>
      <c r="E133" s="251"/>
      <c r="H133" s="251"/>
    </row>
    <row r="134" ht="14.25" customHeight="1">
      <c r="D134" s="298"/>
      <c r="E134" s="251"/>
      <c r="H134" s="251"/>
    </row>
    <row r="135" ht="14.25" customHeight="1">
      <c r="D135" s="298"/>
      <c r="E135" s="251"/>
      <c r="H135" s="251"/>
    </row>
    <row r="136" ht="14.25" customHeight="1">
      <c r="D136" s="298"/>
      <c r="E136" s="251"/>
      <c r="H136" s="251"/>
    </row>
    <row r="137" ht="14.25" customHeight="1">
      <c r="D137" s="298"/>
      <c r="E137" s="251"/>
      <c r="H137" s="251"/>
    </row>
    <row r="138" ht="14.25" customHeight="1">
      <c r="D138" s="298"/>
      <c r="E138" s="251"/>
      <c r="H138" s="251"/>
    </row>
    <row r="139" ht="14.25" customHeight="1">
      <c r="D139" s="298"/>
      <c r="E139" s="251"/>
      <c r="H139" s="251"/>
    </row>
    <row r="140" ht="14.25" customHeight="1">
      <c r="D140" s="298"/>
      <c r="E140" s="251"/>
      <c r="H140" s="251"/>
    </row>
    <row r="141" ht="14.25" customHeight="1">
      <c r="D141" s="298"/>
      <c r="E141" s="251"/>
      <c r="H141" s="251"/>
    </row>
    <row r="142" ht="14.25" customHeight="1">
      <c r="D142" s="298"/>
      <c r="E142" s="251"/>
      <c r="H142" s="251"/>
    </row>
    <row r="143" ht="14.25" customHeight="1">
      <c r="D143" s="298"/>
      <c r="E143" s="251"/>
      <c r="H143" s="251"/>
    </row>
    <row r="144" ht="14.25" customHeight="1">
      <c r="D144" s="298"/>
      <c r="E144" s="251"/>
      <c r="H144" s="251"/>
    </row>
    <row r="145" ht="14.25" customHeight="1">
      <c r="D145" s="298"/>
      <c r="E145" s="251"/>
      <c r="H145" s="251"/>
    </row>
    <row r="146" ht="14.25" customHeight="1">
      <c r="D146" s="298"/>
      <c r="E146" s="251"/>
      <c r="H146" s="251"/>
    </row>
    <row r="147" ht="14.25" customHeight="1">
      <c r="D147" s="298"/>
      <c r="E147" s="251"/>
      <c r="H147" s="251"/>
    </row>
    <row r="148" ht="14.25" customHeight="1">
      <c r="D148" s="298"/>
      <c r="E148" s="251"/>
      <c r="H148" s="251"/>
    </row>
    <row r="149" ht="14.25" customHeight="1">
      <c r="D149" s="298"/>
      <c r="E149" s="251"/>
      <c r="H149" s="251"/>
    </row>
    <row r="150" ht="14.25" customHeight="1">
      <c r="D150" s="298"/>
      <c r="E150" s="251"/>
      <c r="H150" s="251"/>
    </row>
    <row r="151" ht="14.25" customHeight="1">
      <c r="D151" s="298"/>
      <c r="E151" s="251"/>
      <c r="H151" s="251"/>
    </row>
    <row r="152" ht="14.25" customHeight="1">
      <c r="D152" s="298"/>
      <c r="E152" s="251"/>
      <c r="H152" s="251"/>
    </row>
    <row r="153" ht="14.25" customHeight="1">
      <c r="D153" s="298"/>
      <c r="E153" s="251"/>
      <c r="H153" s="251"/>
    </row>
    <row r="154" ht="14.25" customHeight="1">
      <c r="D154" s="298"/>
      <c r="E154" s="251"/>
      <c r="H154" s="251"/>
    </row>
    <row r="155" ht="14.25" customHeight="1">
      <c r="D155" s="298"/>
      <c r="E155" s="251"/>
      <c r="H155" s="251"/>
    </row>
    <row r="156" ht="14.25" customHeight="1">
      <c r="D156" s="298"/>
      <c r="E156" s="251"/>
      <c r="H156" s="251"/>
    </row>
    <row r="157" ht="14.25" customHeight="1">
      <c r="D157" s="298"/>
      <c r="E157" s="251"/>
      <c r="H157" s="251"/>
    </row>
    <row r="158" ht="14.25" customHeight="1">
      <c r="D158" s="298"/>
      <c r="E158" s="251"/>
      <c r="H158" s="251"/>
    </row>
    <row r="159" ht="14.25" customHeight="1">
      <c r="D159" s="298"/>
      <c r="E159" s="251"/>
      <c r="H159" s="251"/>
    </row>
    <row r="160" ht="14.25" customHeight="1">
      <c r="D160" s="298"/>
      <c r="E160" s="251"/>
      <c r="H160" s="251"/>
    </row>
    <row r="161" ht="14.25" customHeight="1">
      <c r="D161" s="298"/>
      <c r="E161" s="251"/>
      <c r="H161" s="251"/>
    </row>
    <row r="162" ht="14.25" customHeight="1">
      <c r="D162" s="298"/>
      <c r="E162" s="251"/>
      <c r="H162" s="251"/>
    </row>
    <row r="163" ht="14.25" customHeight="1">
      <c r="D163" s="298"/>
      <c r="E163" s="251"/>
      <c r="H163" s="251"/>
    </row>
    <row r="164" ht="14.25" customHeight="1">
      <c r="D164" s="298"/>
      <c r="E164" s="251"/>
      <c r="H164" s="251"/>
    </row>
    <row r="165" ht="14.25" customHeight="1">
      <c r="D165" s="298"/>
      <c r="E165" s="251"/>
      <c r="H165" s="251"/>
    </row>
    <row r="166" ht="14.25" customHeight="1">
      <c r="D166" s="298"/>
      <c r="E166" s="251"/>
      <c r="H166" s="251"/>
    </row>
    <row r="167" ht="14.25" customHeight="1">
      <c r="D167" s="298"/>
      <c r="E167" s="251"/>
      <c r="H167" s="251"/>
    </row>
    <row r="168" ht="14.25" customHeight="1">
      <c r="D168" s="298"/>
      <c r="E168" s="251"/>
      <c r="H168" s="251"/>
    </row>
    <row r="169" ht="14.25" customHeight="1">
      <c r="D169" s="298"/>
      <c r="E169" s="251"/>
      <c r="H169" s="251"/>
    </row>
    <row r="170" ht="14.25" customHeight="1">
      <c r="D170" s="298"/>
      <c r="E170" s="251"/>
      <c r="H170" s="251"/>
    </row>
    <row r="171" ht="14.25" customHeight="1">
      <c r="D171" s="298"/>
      <c r="E171" s="251"/>
      <c r="H171" s="251"/>
    </row>
    <row r="172" ht="14.25" customHeight="1">
      <c r="D172" s="298"/>
      <c r="E172" s="251"/>
      <c r="H172" s="251"/>
    </row>
    <row r="173" ht="14.25" customHeight="1">
      <c r="D173" s="298"/>
      <c r="E173" s="251"/>
      <c r="H173" s="251"/>
    </row>
    <row r="174" ht="14.25" customHeight="1">
      <c r="D174" s="298"/>
      <c r="E174" s="251"/>
      <c r="H174" s="251"/>
    </row>
    <row r="175" ht="14.25" customHeight="1">
      <c r="D175" s="298"/>
      <c r="E175" s="251"/>
      <c r="H175" s="251"/>
    </row>
    <row r="176" ht="14.25" customHeight="1">
      <c r="D176" s="298"/>
      <c r="E176" s="251"/>
      <c r="H176" s="251"/>
    </row>
    <row r="177" ht="14.25" customHeight="1">
      <c r="D177" s="298"/>
      <c r="E177" s="251"/>
      <c r="H177" s="251"/>
    </row>
    <row r="178" ht="14.25" customHeight="1">
      <c r="D178" s="298"/>
      <c r="E178" s="251"/>
      <c r="H178" s="251"/>
    </row>
    <row r="179" ht="14.25" customHeight="1">
      <c r="D179" s="298"/>
      <c r="E179" s="251"/>
      <c r="H179" s="251"/>
    </row>
    <row r="180" ht="14.25" customHeight="1">
      <c r="D180" s="298"/>
      <c r="E180" s="251"/>
      <c r="H180" s="251"/>
    </row>
    <row r="181" ht="14.25" customHeight="1">
      <c r="D181" s="298"/>
      <c r="E181" s="251"/>
      <c r="H181" s="251"/>
    </row>
    <row r="182" ht="14.25" customHeight="1">
      <c r="D182" s="298"/>
      <c r="E182" s="251"/>
      <c r="H182" s="251"/>
    </row>
    <row r="183" ht="14.25" customHeight="1">
      <c r="D183" s="298"/>
      <c r="E183" s="251"/>
      <c r="H183" s="251"/>
    </row>
    <row r="184" ht="14.25" customHeight="1">
      <c r="D184" s="298"/>
      <c r="E184" s="251"/>
      <c r="H184" s="251"/>
    </row>
    <row r="185" ht="14.25" customHeight="1">
      <c r="D185" s="298"/>
      <c r="E185" s="251"/>
      <c r="H185" s="251"/>
    </row>
    <row r="186" ht="14.25" customHeight="1">
      <c r="D186" s="298"/>
      <c r="E186" s="251"/>
      <c r="H186" s="251"/>
    </row>
    <row r="187" ht="14.25" customHeight="1">
      <c r="D187" s="298"/>
      <c r="E187" s="251"/>
      <c r="H187" s="251"/>
    </row>
    <row r="188" ht="14.25" customHeight="1">
      <c r="D188" s="298"/>
      <c r="E188" s="251"/>
      <c r="H188" s="251"/>
    </row>
    <row r="189" ht="14.25" customHeight="1">
      <c r="D189" s="298"/>
      <c r="E189" s="251"/>
      <c r="H189" s="251"/>
    </row>
    <row r="190" ht="14.25" customHeight="1">
      <c r="D190" s="298"/>
      <c r="E190" s="251"/>
      <c r="H190" s="251"/>
    </row>
    <row r="191" ht="14.25" customHeight="1">
      <c r="D191" s="298"/>
      <c r="E191" s="251"/>
      <c r="H191" s="251"/>
    </row>
    <row r="192" ht="14.25" customHeight="1">
      <c r="D192" s="298"/>
      <c r="E192" s="251"/>
      <c r="H192" s="251"/>
    </row>
    <row r="193" ht="14.25" customHeight="1">
      <c r="D193" s="298"/>
      <c r="E193" s="251"/>
      <c r="H193" s="251"/>
    </row>
    <row r="194" ht="14.25" customHeight="1">
      <c r="D194" s="298"/>
      <c r="E194" s="251"/>
      <c r="H194" s="251"/>
    </row>
    <row r="195" ht="14.25" customHeight="1">
      <c r="D195" s="298"/>
      <c r="E195" s="251"/>
      <c r="H195" s="251"/>
    </row>
    <row r="196" ht="14.25" customHeight="1">
      <c r="D196" s="298"/>
      <c r="E196" s="251"/>
      <c r="H196" s="251"/>
    </row>
    <row r="197" ht="14.25" customHeight="1">
      <c r="D197" s="298"/>
      <c r="E197" s="251"/>
      <c r="H197" s="251"/>
    </row>
    <row r="198" ht="14.25" customHeight="1">
      <c r="D198" s="298"/>
      <c r="E198" s="251"/>
      <c r="H198" s="251"/>
    </row>
    <row r="199" ht="14.25" customHeight="1">
      <c r="D199" s="298"/>
      <c r="E199" s="251"/>
      <c r="H199" s="251"/>
    </row>
    <row r="200" ht="14.25" customHeight="1">
      <c r="D200" s="298"/>
      <c r="E200" s="251"/>
      <c r="H200" s="251"/>
    </row>
    <row r="201" ht="14.25" customHeight="1">
      <c r="D201" s="298"/>
      <c r="E201" s="251"/>
      <c r="H201" s="251"/>
    </row>
    <row r="202" ht="14.25" customHeight="1">
      <c r="D202" s="298"/>
      <c r="E202" s="251"/>
      <c r="H202" s="251"/>
    </row>
    <row r="203" ht="14.25" customHeight="1">
      <c r="D203" s="298"/>
      <c r="E203" s="251"/>
      <c r="H203" s="251"/>
    </row>
    <row r="204" ht="14.25" customHeight="1">
      <c r="D204" s="298"/>
      <c r="E204" s="251"/>
      <c r="H204" s="251"/>
    </row>
    <row r="205" ht="14.25" customHeight="1">
      <c r="D205" s="298"/>
      <c r="E205" s="251"/>
      <c r="H205" s="251"/>
    </row>
    <row r="206" ht="14.25" customHeight="1">
      <c r="D206" s="298"/>
      <c r="E206" s="251"/>
      <c r="H206" s="251"/>
    </row>
    <row r="207" ht="14.25" customHeight="1">
      <c r="D207" s="298"/>
      <c r="E207" s="251"/>
      <c r="H207" s="251"/>
    </row>
    <row r="208" ht="14.25" customHeight="1">
      <c r="D208" s="298"/>
      <c r="E208" s="251"/>
      <c r="H208" s="251"/>
    </row>
    <row r="209" ht="14.25" customHeight="1">
      <c r="D209" s="298"/>
      <c r="E209" s="251"/>
      <c r="H209" s="251"/>
    </row>
    <row r="210" ht="14.25" customHeight="1">
      <c r="D210" s="298"/>
      <c r="E210" s="251"/>
      <c r="H210" s="251"/>
    </row>
    <row r="211" ht="14.25" customHeight="1">
      <c r="D211" s="298"/>
      <c r="E211" s="251"/>
      <c r="H211" s="251"/>
    </row>
    <row r="212" ht="14.25" customHeight="1">
      <c r="D212" s="298"/>
      <c r="E212" s="251"/>
      <c r="H212" s="251"/>
    </row>
    <row r="213" ht="14.25" customHeight="1">
      <c r="D213" s="298"/>
      <c r="E213" s="251"/>
      <c r="H213" s="251"/>
    </row>
    <row r="214" ht="14.25" customHeight="1">
      <c r="D214" s="298"/>
      <c r="E214" s="251"/>
      <c r="H214" s="251"/>
    </row>
    <row r="215" ht="14.25" customHeight="1">
      <c r="D215" s="298"/>
      <c r="E215" s="251"/>
      <c r="H215" s="251"/>
    </row>
    <row r="216" ht="14.25" customHeight="1">
      <c r="D216" s="298"/>
      <c r="E216" s="251"/>
      <c r="H216" s="251"/>
    </row>
    <row r="217" ht="14.25" customHeight="1">
      <c r="D217" s="298"/>
      <c r="E217" s="251"/>
      <c r="H217" s="251"/>
    </row>
    <row r="218" ht="14.25" customHeight="1">
      <c r="D218" s="298"/>
      <c r="E218" s="251"/>
      <c r="H218" s="251"/>
    </row>
    <row r="219" ht="14.25" customHeight="1">
      <c r="D219" s="298"/>
      <c r="E219" s="251"/>
      <c r="H219" s="251"/>
    </row>
    <row r="220" ht="14.25" customHeight="1">
      <c r="D220" s="298"/>
      <c r="E220" s="251"/>
      <c r="H220" s="251"/>
    </row>
    <row r="221" ht="14.25" customHeight="1">
      <c r="D221" s="298"/>
      <c r="E221" s="251"/>
      <c r="H221" s="251"/>
    </row>
    <row r="222" ht="14.25" customHeight="1">
      <c r="D222" s="298"/>
      <c r="E222" s="251"/>
      <c r="H222" s="251"/>
    </row>
    <row r="223" ht="14.25" customHeight="1">
      <c r="D223" s="298"/>
      <c r="E223" s="251"/>
      <c r="H223" s="251"/>
    </row>
    <row r="224" ht="14.25" customHeight="1">
      <c r="D224" s="298"/>
      <c r="E224" s="251"/>
      <c r="H224" s="251"/>
    </row>
    <row r="225" ht="14.25" customHeight="1">
      <c r="D225" s="298"/>
      <c r="E225" s="251"/>
      <c r="H225" s="251"/>
    </row>
    <row r="226" ht="14.25" customHeight="1">
      <c r="D226" s="298"/>
      <c r="E226" s="251"/>
      <c r="H226" s="251"/>
    </row>
    <row r="227" ht="14.25" customHeight="1">
      <c r="D227" s="298"/>
      <c r="E227" s="251"/>
      <c r="H227" s="251"/>
    </row>
    <row r="228" ht="14.25" customHeight="1">
      <c r="D228" s="298"/>
      <c r="E228" s="251"/>
      <c r="H228" s="251"/>
    </row>
    <row r="229" ht="14.25" customHeight="1">
      <c r="D229" s="298"/>
      <c r="E229" s="251"/>
      <c r="H229" s="251"/>
    </row>
    <row r="230" ht="14.25" customHeight="1">
      <c r="D230" s="298"/>
      <c r="E230" s="251"/>
      <c r="H230" s="251"/>
    </row>
    <row r="231" ht="14.25" customHeight="1">
      <c r="D231" s="298"/>
      <c r="E231" s="251"/>
      <c r="H231" s="251"/>
    </row>
    <row r="232" ht="14.25" customHeight="1">
      <c r="D232" s="298"/>
      <c r="E232" s="251"/>
      <c r="H232" s="251"/>
    </row>
    <row r="233" ht="14.25" customHeight="1">
      <c r="D233" s="298"/>
      <c r="E233" s="251"/>
      <c r="H233" s="251"/>
    </row>
    <row r="234" ht="14.25" customHeight="1">
      <c r="D234" s="298"/>
      <c r="E234" s="251"/>
      <c r="H234" s="251"/>
    </row>
    <row r="235" ht="14.25" customHeight="1">
      <c r="D235" s="298"/>
      <c r="E235" s="251"/>
      <c r="H235" s="251"/>
    </row>
    <row r="236" ht="14.25" customHeight="1">
      <c r="D236" s="298"/>
      <c r="E236" s="251"/>
      <c r="H236" s="251"/>
    </row>
    <row r="237" ht="14.25" customHeight="1">
      <c r="D237" s="298"/>
      <c r="E237" s="251"/>
      <c r="H237" s="251"/>
    </row>
    <row r="238" ht="14.25" customHeight="1">
      <c r="D238" s="298"/>
      <c r="E238" s="251"/>
      <c r="H238" s="251"/>
    </row>
    <row r="239" ht="14.25" customHeight="1">
      <c r="D239" s="298"/>
      <c r="E239" s="251"/>
      <c r="H239" s="251"/>
    </row>
    <row r="240" ht="14.25" customHeight="1">
      <c r="D240" s="298"/>
      <c r="E240" s="251"/>
      <c r="H240" s="251"/>
    </row>
    <row r="241" ht="14.25" customHeight="1">
      <c r="D241" s="298"/>
      <c r="E241" s="251"/>
      <c r="H241" s="251"/>
    </row>
    <row r="242" ht="14.25" customHeight="1">
      <c r="D242" s="298"/>
      <c r="E242" s="251"/>
      <c r="H242" s="251"/>
    </row>
    <row r="243" ht="14.25" customHeight="1">
      <c r="D243" s="298"/>
      <c r="E243" s="251"/>
      <c r="H243" s="251"/>
    </row>
    <row r="244" ht="14.25" customHeight="1">
      <c r="D244" s="298"/>
      <c r="E244" s="251"/>
      <c r="H244" s="251"/>
    </row>
    <row r="245" ht="14.25" customHeight="1">
      <c r="D245" s="298"/>
      <c r="E245" s="251"/>
      <c r="H245" s="251"/>
    </row>
    <row r="246" ht="14.25" customHeight="1">
      <c r="D246" s="298"/>
      <c r="E246" s="251"/>
      <c r="H246" s="251"/>
    </row>
    <row r="247" ht="14.25" customHeight="1">
      <c r="D247" s="298"/>
      <c r="E247" s="251"/>
      <c r="H247" s="251"/>
    </row>
    <row r="248" ht="14.25" customHeight="1">
      <c r="D248" s="298"/>
      <c r="E248" s="251"/>
      <c r="H248" s="251"/>
    </row>
    <row r="249" ht="14.25" customHeight="1">
      <c r="D249" s="298"/>
      <c r="E249" s="251"/>
      <c r="H249" s="251"/>
    </row>
    <row r="250" ht="14.25" customHeight="1">
      <c r="D250" s="298"/>
      <c r="E250" s="251"/>
      <c r="H250" s="251"/>
    </row>
    <row r="251" ht="14.25" customHeight="1">
      <c r="D251" s="298"/>
      <c r="E251" s="251"/>
      <c r="H251" s="251"/>
    </row>
    <row r="252" ht="14.25" customHeight="1">
      <c r="D252" s="298"/>
      <c r="E252" s="251"/>
      <c r="H252" s="251"/>
    </row>
    <row r="253" ht="14.25" customHeight="1">
      <c r="D253" s="298"/>
      <c r="E253" s="251"/>
      <c r="H253" s="251"/>
    </row>
    <row r="254" ht="14.25" customHeight="1">
      <c r="D254" s="298"/>
      <c r="E254" s="251"/>
      <c r="H254" s="251"/>
    </row>
    <row r="255" ht="14.25" customHeight="1">
      <c r="D255" s="298"/>
      <c r="E255" s="251"/>
      <c r="H255" s="251"/>
    </row>
    <row r="256" ht="14.25" customHeight="1">
      <c r="D256" s="298"/>
      <c r="E256" s="251"/>
      <c r="H256" s="251"/>
    </row>
    <row r="257" ht="14.25" customHeight="1">
      <c r="D257" s="298"/>
      <c r="E257" s="251"/>
      <c r="H257" s="251"/>
    </row>
    <row r="258" ht="14.25" customHeight="1">
      <c r="D258" s="298"/>
      <c r="E258" s="251"/>
      <c r="H258" s="251"/>
    </row>
    <row r="259" ht="14.25" customHeight="1">
      <c r="D259" s="298"/>
      <c r="E259" s="251"/>
      <c r="H259" s="251"/>
    </row>
    <row r="260" ht="14.25" customHeight="1">
      <c r="D260" s="298"/>
      <c r="E260" s="251"/>
      <c r="H260" s="251"/>
    </row>
    <row r="261" ht="14.25" customHeight="1">
      <c r="D261" s="298"/>
      <c r="E261" s="251"/>
      <c r="H261" s="251"/>
    </row>
    <row r="262" ht="14.25" customHeight="1">
      <c r="D262" s="298"/>
      <c r="E262" s="251"/>
      <c r="H262" s="251"/>
    </row>
    <row r="263" ht="14.25" customHeight="1">
      <c r="D263" s="298"/>
      <c r="E263" s="251"/>
      <c r="H263" s="251"/>
    </row>
    <row r="264" ht="14.25" customHeight="1">
      <c r="D264" s="298"/>
      <c r="E264" s="251"/>
      <c r="H264" s="251"/>
    </row>
    <row r="265" ht="14.25" customHeight="1">
      <c r="D265" s="298"/>
      <c r="E265" s="251"/>
      <c r="H265" s="251"/>
    </row>
    <row r="266" ht="14.25" customHeight="1">
      <c r="D266" s="298"/>
      <c r="E266" s="251"/>
      <c r="H266" s="251"/>
    </row>
    <row r="267" ht="14.25" customHeight="1">
      <c r="D267" s="298"/>
      <c r="E267" s="251"/>
      <c r="H267" s="251"/>
    </row>
    <row r="268" ht="14.25" customHeight="1">
      <c r="D268" s="298"/>
      <c r="E268" s="251"/>
      <c r="H268" s="251"/>
    </row>
    <row r="269" ht="14.25" customHeight="1">
      <c r="D269" s="298"/>
      <c r="E269" s="251"/>
      <c r="H269" s="251"/>
    </row>
    <row r="270" ht="14.25" customHeight="1">
      <c r="D270" s="298"/>
      <c r="E270" s="251"/>
      <c r="H270" s="251"/>
    </row>
    <row r="271" ht="14.25" customHeight="1">
      <c r="D271" s="298"/>
      <c r="E271" s="251"/>
      <c r="H271" s="251"/>
    </row>
    <row r="272" ht="14.25" customHeight="1">
      <c r="D272" s="298"/>
      <c r="E272" s="251"/>
      <c r="H272" s="251"/>
    </row>
    <row r="273" ht="14.25" customHeight="1">
      <c r="D273" s="298"/>
      <c r="E273" s="251"/>
      <c r="H273" s="251"/>
    </row>
    <row r="274" ht="14.25" customHeight="1">
      <c r="D274" s="298"/>
      <c r="E274" s="251"/>
      <c r="H274" s="251"/>
    </row>
    <row r="275" ht="14.25" customHeight="1">
      <c r="D275" s="298"/>
      <c r="E275" s="251"/>
      <c r="H275" s="251"/>
    </row>
    <row r="276" ht="14.25" customHeight="1">
      <c r="D276" s="298"/>
      <c r="E276" s="251"/>
      <c r="H276" s="251"/>
    </row>
    <row r="277" ht="14.25" customHeight="1">
      <c r="D277" s="298"/>
      <c r="E277" s="251"/>
      <c r="H277" s="251"/>
    </row>
    <row r="278" ht="14.25" customHeight="1">
      <c r="D278" s="298"/>
      <c r="E278" s="251"/>
      <c r="H278" s="251"/>
    </row>
    <row r="279" ht="14.25" customHeight="1">
      <c r="D279" s="298"/>
      <c r="E279" s="251"/>
      <c r="H279" s="251"/>
    </row>
    <row r="280" ht="14.25" customHeight="1">
      <c r="D280" s="298"/>
      <c r="E280" s="251"/>
      <c r="H280" s="251"/>
    </row>
    <row r="281" ht="14.25" customHeight="1">
      <c r="D281" s="298"/>
      <c r="E281" s="251"/>
      <c r="H281" s="251"/>
    </row>
    <row r="282" ht="14.25" customHeight="1">
      <c r="D282" s="298"/>
      <c r="E282" s="251"/>
      <c r="H282" s="251"/>
    </row>
    <row r="283" ht="14.25" customHeight="1">
      <c r="D283" s="298"/>
      <c r="E283" s="251"/>
      <c r="H283" s="251"/>
    </row>
    <row r="284" ht="14.25" customHeight="1">
      <c r="D284" s="298"/>
      <c r="E284" s="251"/>
      <c r="H284" s="251"/>
    </row>
    <row r="285" ht="14.25" customHeight="1">
      <c r="D285" s="298"/>
      <c r="E285" s="251"/>
      <c r="H285" s="251"/>
    </row>
    <row r="286" ht="14.25" customHeight="1">
      <c r="D286" s="298"/>
      <c r="E286" s="251"/>
      <c r="H286" s="251"/>
    </row>
    <row r="287" ht="14.25" customHeight="1">
      <c r="D287" s="298"/>
      <c r="E287" s="251"/>
      <c r="H287" s="251"/>
    </row>
    <row r="288" ht="14.25" customHeight="1">
      <c r="D288" s="298"/>
      <c r="E288" s="251"/>
      <c r="H288" s="251"/>
    </row>
    <row r="289" ht="14.25" customHeight="1">
      <c r="D289" s="298"/>
      <c r="E289" s="251"/>
      <c r="H289" s="251"/>
    </row>
    <row r="290" ht="14.25" customHeight="1">
      <c r="D290" s="298"/>
      <c r="E290" s="251"/>
      <c r="H290" s="251"/>
    </row>
    <row r="291" ht="14.25" customHeight="1">
      <c r="D291" s="298"/>
      <c r="E291" s="251"/>
      <c r="H291" s="251"/>
    </row>
    <row r="292" ht="14.25" customHeight="1">
      <c r="D292" s="298"/>
      <c r="E292" s="251"/>
      <c r="H292" s="251"/>
    </row>
    <row r="293" ht="14.25" customHeight="1">
      <c r="D293" s="298"/>
      <c r="E293" s="251"/>
      <c r="H293" s="251"/>
    </row>
    <row r="294" ht="14.25" customHeight="1">
      <c r="D294" s="298"/>
      <c r="E294" s="251"/>
      <c r="H294" s="251"/>
    </row>
    <row r="295" ht="14.25" customHeight="1">
      <c r="D295" s="298"/>
      <c r="E295" s="251"/>
      <c r="H295" s="251"/>
    </row>
    <row r="296" ht="14.25" customHeight="1">
      <c r="D296" s="298"/>
      <c r="E296" s="251"/>
      <c r="H296" s="251"/>
    </row>
    <row r="297" ht="14.25" customHeight="1">
      <c r="D297" s="298"/>
      <c r="E297" s="251"/>
      <c r="H297" s="251"/>
    </row>
    <row r="298" ht="14.25" customHeight="1">
      <c r="D298" s="298"/>
      <c r="E298" s="251"/>
      <c r="H298" s="251"/>
    </row>
    <row r="299" ht="14.25" customHeight="1">
      <c r="D299" s="298"/>
      <c r="E299" s="251"/>
      <c r="H299" s="251"/>
    </row>
    <row r="300" ht="14.25" customHeight="1">
      <c r="D300" s="298"/>
      <c r="E300" s="251"/>
      <c r="H300" s="251"/>
    </row>
    <row r="301" ht="14.25" customHeight="1">
      <c r="D301" s="298"/>
      <c r="E301" s="251"/>
      <c r="H301" s="251"/>
    </row>
    <row r="302" ht="14.25" customHeight="1">
      <c r="D302" s="298"/>
      <c r="E302" s="251"/>
      <c r="H302" s="251"/>
    </row>
    <row r="303" ht="14.25" customHeight="1">
      <c r="D303" s="298"/>
      <c r="E303" s="251"/>
      <c r="H303" s="251"/>
    </row>
    <row r="304" ht="14.25" customHeight="1">
      <c r="D304" s="298"/>
      <c r="E304" s="251"/>
      <c r="H304" s="251"/>
    </row>
    <row r="305" ht="14.25" customHeight="1">
      <c r="D305" s="298"/>
      <c r="E305" s="251"/>
      <c r="H305" s="251"/>
    </row>
    <row r="306" ht="14.25" customHeight="1">
      <c r="D306" s="298"/>
      <c r="E306" s="251"/>
      <c r="H306" s="251"/>
    </row>
    <row r="307" ht="14.25" customHeight="1">
      <c r="D307" s="298"/>
      <c r="E307" s="251"/>
      <c r="H307" s="251"/>
    </row>
    <row r="308" ht="14.25" customHeight="1">
      <c r="D308" s="298"/>
      <c r="E308" s="251"/>
      <c r="H308" s="251"/>
    </row>
    <row r="309" ht="14.25" customHeight="1">
      <c r="D309" s="298"/>
      <c r="E309" s="251"/>
      <c r="H309" s="251"/>
    </row>
    <row r="310" ht="14.25" customHeight="1">
      <c r="D310" s="298"/>
      <c r="E310" s="251"/>
      <c r="H310" s="251"/>
    </row>
    <row r="311" ht="14.25" customHeight="1">
      <c r="D311" s="298"/>
      <c r="E311" s="251"/>
      <c r="H311" s="251"/>
    </row>
    <row r="312" ht="14.25" customHeight="1">
      <c r="D312" s="298"/>
      <c r="E312" s="251"/>
      <c r="H312" s="251"/>
    </row>
    <row r="313" ht="14.25" customHeight="1">
      <c r="D313" s="298"/>
      <c r="E313" s="251"/>
      <c r="H313" s="251"/>
    </row>
    <row r="314" ht="14.25" customHeight="1">
      <c r="D314" s="298"/>
      <c r="E314" s="251"/>
      <c r="H314" s="251"/>
    </row>
    <row r="315" ht="14.25" customHeight="1">
      <c r="D315" s="298"/>
      <c r="E315" s="251"/>
      <c r="H315" s="251"/>
    </row>
    <row r="316" ht="14.25" customHeight="1">
      <c r="D316" s="298"/>
      <c r="E316" s="251"/>
      <c r="H316" s="251"/>
    </row>
    <row r="317" ht="14.25" customHeight="1">
      <c r="D317" s="298"/>
      <c r="E317" s="251"/>
      <c r="H317" s="251"/>
    </row>
    <row r="318" ht="14.25" customHeight="1">
      <c r="D318" s="298"/>
      <c r="E318" s="251"/>
      <c r="H318" s="251"/>
    </row>
    <row r="319" ht="14.25" customHeight="1">
      <c r="D319" s="298"/>
      <c r="E319" s="251"/>
      <c r="H319" s="251"/>
    </row>
    <row r="320" ht="14.25" customHeight="1">
      <c r="D320" s="298"/>
      <c r="E320" s="251"/>
      <c r="H320" s="251"/>
    </row>
    <row r="321" ht="14.25" customHeight="1">
      <c r="D321" s="298"/>
      <c r="E321" s="251"/>
      <c r="H321" s="251"/>
    </row>
    <row r="322" ht="14.25" customHeight="1">
      <c r="D322" s="298"/>
      <c r="E322" s="251"/>
      <c r="H322" s="251"/>
    </row>
    <row r="323" ht="14.25" customHeight="1">
      <c r="D323" s="298"/>
      <c r="E323" s="251"/>
      <c r="H323" s="251"/>
    </row>
    <row r="324" ht="14.25" customHeight="1">
      <c r="D324" s="298"/>
      <c r="E324" s="251"/>
      <c r="H324" s="251"/>
    </row>
    <row r="325" ht="14.25" customHeight="1">
      <c r="D325" s="298"/>
      <c r="E325" s="251"/>
      <c r="H325" s="251"/>
    </row>
    <row r="326" ht="14.25" customHeight="1">
      <c r="D326" s="298"/>
      <c r="E326" s="251"/>
      <c r="H326" s="251"/>
    </row>
    <row r="327" ht="14.25" customHeight="1">
      <c r="D327" s="298"/>
      <c r="E327" s="251"/>
      <c r="H327" s="251"/>
    </row>
    <row r="328" ht="14.25" customHeight="1">
      <c r="D328" s="298"/>
      <c r="E328" s="251"/>
      <c r="H328" s="251"/>
    </row>
    <row r="329" ht="14.25" customHeight="1">
      <c r="D329" s="298"/>
      <c r="E329" s="251"/>
      <c r="H329" s="251"/>
    </row>
    <row r="330" ht="14.25" customHeight="1">
      <c r="D330" s="298"/>
      <c r="E330" s="251"/>
      <c r="H330" s="251"/>
    </row>
    <row r="331" ht="14.25" customHeight="1">
      <c r="D331" s="298"/>
      <c r="E331" s="251"/>
      <c r="H331" s="251"/>
    </row>
    <row r="332" ht="14.25" customHeight="1">
      <c r="D332" s="298"/>
      <c r="E332" s="251"/>
      <c r="H332" s="251"/>
    </row>
    <row r="333" ht="14.25" customHeight="1">
      <c r="D333" s="298"/>
      <c r="E333" s="251"/>
      <c r="H333" s="251"/>
    </row>
    <row r="334" ht="14.25" customHeight="1">
      <c r="D334" s="298"/>
      <c r="E334" s="251"/>
      <c r="H334" s="251"/>
    </row>
    <row r="335" ht="14.25" customHeight="1">
      <c r="D335" s="298"/>
      <c r="E335" s="251"/>
      <c r="H335" s="251"/>
    </row>
    <row r="336" ht="14.25" customHeight="1">
      <c r="D336" s="298"/>
      <c r="E336" s="251"/>
      <c r="H336" s="251"/>
    </row>
    <row r="337" ht="14.25" customHeight="1">
      <c r="D337" s="298"/>
      <c r="E337" s="251"/>
      <c r="H337" s="251"/>
    </row>
    <row r="338" ht="14.25" customHeight="1">
      <c r="D338" s="298"/>
      <c r="E338" s="251"/>
      <c r="H338" s="251"/>
    </row>
    <row r="339" ht="14.25" customHeight="1">
      <c r="D339" s="298"/>
      <c r="E339" s="251"/>
      <c r="H339" s="251"/>
    </row>
    <row r="340" ht="14.25" customHeight="1">
      <c r="D340" s="298"/>
      <c r="E340" s="251"/>
      <c r="H340" s="251"/>
    </row>
    <row r="341" ht="14.25" customHeight="1">
      <c r="D341" s="298"/>
      <c r="E341" s="251"/>
      <c r="H341" s="251"/>
    </row>
    <row r="342" ht="14.25" customHeight="1">
      <c r="D342" s="298"/>
      <c r="E342" s="251"/>
      <c r="H342" s="251"/>
    </row>
    <row r="343" ht="14.25" customHeight="1">
      <c r="D343" s="298"/>
      <c r="E343" s="251"/>
      <c r="H343" s="251"/>
    </row>
    <row r="344" ht="14.25" customHeight="1">
      <c r="D344" s="298"/>
      <c r="E344" s="251"/>
      <c r="H344" s="251"/>
    </row>
    <row r="345" ht="14.25" customHeight="1">
      <c r="D345" s="298"/>
      <c r="E345" s="251"/>
      <c r="H345" s="251"/>
    </row>
    <row r="346" ht="14.25" customHeight="1">
      <c r="D346" s="298"/>
      <c r="E346" s="251"/>
      <c r="H346" s="251"/>
    </row>
    <row r="347" ht="14.25" customHeight="1">
      <c r="D347" s="298"/>
      <c r="E347" s="251"/>
      <c r="H347" s="251"/>
    </row>
    <row r="348" ht="14.25" customHeight="1">
      <c r="D348" s="298"/>
      <c r="E348" s="251"/>
      <c r="H348" s="251"/>
    </row>
    <row r="349" ht="14.25" customHeight="1">
      <c r="D349" s="298"/>
      <c r="E349" s="251"/>
      <c r="H349" s="251"/>
    </row>
    <row r="350" ht="14.25" customHeight="1">
      <c r="D350" s="298"/>
      <c r="E350" s="251"/>
      <c r="H350" s="251"/>
    </row>
    <row r="351" ht="14.25" customHeight="1">
      <c r="D351" s="298"/>
      <c r="E351" s="251"/>
      <c r="H351" s="251"/>
    </row>
    <row r="352" ht="14.25" customHeight="1">
      <c r="D352" s="298"/>
      <c r="E352" s="251"/>
      <c r="H352" s="251"/>
    </row>
    <row r="353" ht="14.25" customHeight="1">
      <c r="D353" s="298"/>
      <c r="E353" s="251"/>
      <c r="H353" s="251"/>
    </row>
    <row r="354" ht="14.25" customHeight="1">
      <c r="D354" s="298"/>
      <c r="E354" s="251"/>
      <c r="H354" s="251"/>
    </row>
    <row r="355" ht="14.25" customHeight="1">
      <c r="D355" s="298"/>
      <c r="E355" s="251"/>
      <c r="H355" s="251"/>
    </row>
    <row r="356" ht="14.25" customHeight="1">
      <c r="D356" s="298"/>
      <c r="E356" s="251"/>
      <c r="H356" s="251"/>
    </row>
    <row r="357" ht="14.25" customHeight="1">
      <c r="D357" s="298"/>
      <c r="E357" s="251"/>
      <c r="H357" s="251"/>
    </row>
    <row r="358" ht="14.25" customHeight="1">
      <c r="D358" s="298"/>
      <c r="E358" s="251"/>
      <c r="H358" s="251"/>
    </row>
    <row r="359" ht="14.25" customHeight="1">
      <c r="D359" s="298"/>
      <c r="E359" s="251"/>
      <c r="H359" s="251"/>
    </row>
    <row r="360" ht="14.25" customHeight="1">
      <c r="D360" s="298"/>
      <c r="E360" s="251"/>
      <c r="H360" s="251"/>
    </row>
    <row r="361" ht="14.25" customHeight="1">
      <c r="D361" s="298"/>
      <c r="E361" s="251"/>
      <c r="H361" s="251"/>
    </row>
    <row r="362" ht="14.25" customHeight="1">
      <c r="D362" s="298"/>
      <c r="E362" s="251"/>
      <c r="H362" s="251"/>
    </row>
    <row r="363" ht="14.25" customHeight="1">
      <c r="D363" s="298"/>
      <c r="E363" s="251"/>
      <c r="H363" s="251"/>
    </row>
    <row r="364" ht="14.25" customHeight="1">
      <c r="D364" s="298"/>
      <c r="E364" s="251"/>
      <c r="H364" s="251"/>
    </row>
    <row r="365" ht="14.25" customHeight="1">
      <c r="D365" s="298"/>
      <c r="E365" s="251"/>
      <c r="H365" s="251"/>
    </row>
    <row r="366" ht="14.25" customHeight="1">
      <c r="D366" s="298"/>
      <c r="E366" s="251"/>
      <c r="H366" s="251"/>
    </row>
    <row r="367" ht="14.25" customHeight="1">
      <c r="D367" s="298"/>
      <c r="E367" s="251"/>
      <c r="H367" s="251"/>
    </row>
    <row r="368" ht="14.25" customHeight="1">
      <c r="D368" s="298"/>
      <c r="E368" s="251"/>
      <c r="H368" s="251"/>
    </row>
    <row r="369" ht="14.25" customHeight="1">
      <c r="D369" s="298"/>
      <c r="E369" s="251"/>
      <c r="H369" s="251"/>
    </row>
    <row r="370" ht="14.25" customHeight="1">
      <c r="D370" s="298"/>
      <c r="E370" s="251"/>
      <c r="H370" s="251"/>
    </row>
    <row r="371" ht="14.25" customHeight="1">
      <c r="D371" s="298"/>
      <c r="E371" s="251"/>
      <c r="H371" s="251"/>
    </row>
    <row r="372" ht="14.25" customHeight="1">
      <c r="D372" s="298"/>
      <c r="E372" s="251"/>
      <c r="H372" s="251"/>
    </row>
    <row r="373" ht="14.25" customHeight="1">
      <c r="D373" s="298"/>
      <c r="E373" s="251"/>
      <c r="H373" s="251"/>
    </row>
    <row r="374" ht="14.25" customHeight="1">
      <c r="D374" s="298"/>
      <c r="E374" s="251"/>
      <c r="H374" s="251"/>
    </row>
    <row r="375" ht="14.25" customHeight="1">
      <c r="D375" s="298"/>
      <c r="E375" s="251"/>
      <c r="H375" s="251"/>
    </row>
    <row r="376" ht="14.25" customHeight="1">
      <c r="D376" s="298"/>
      <c r="E376" s="251"/>
      <c r="H376" s="251"/>
    </row>
    <row r="377" ht="14.25" customHeight="1">
      <c r="D377" s="298"/>
      <c r="E377" s="251"/>
      <c r="H377" s="251"/>
    </row>
    <row r="378" ht="14.25" customHeight="1">
      <c r="D378" s="298"/>
      <c r="E378" s="251"/>
      <c r="H378" s="251"/>
    </row>
    <row r="379" ht="14.25" customHeight="1">
      <c r="D379" s="298"/>
      <c r="E379" s="251"/>
      <c r="H379" s="251"/>
    </row>
    <row r="380" ht="14.25" customHeight="1">
      <c r="D380" s="298"/>
      <c r="E380" s="251"/>
      <c r="H380" s="251"/>
    </row>
    <row r="381" ht="14.25" customHeight="1">
      <c r="D381" s="298"/>
      <c r="E381" s="251"/>
      <c r="H381" s="251"/>
    </row>
    <row r="382" ht="14.25" customHeight="1">
      <c r="D382" s="298"/>
      <c r="E382" s="251"/>
      <c r="H382" s="251"/>
    </row>
    <row r="383" ht="14.25" customHeight="1">
      <c r="D383" s="298"/>
      <c r="E383" s="251"/>
      <c r="H383" s="251"/>
    </row>
    <row r="384" ht="14.25" customHeight="1">
      <c r="D384" s="298"/>
      <c r="E384" s="251"/>
      <c r="H384" s="251"/>
    </row>
    <row r="385" ht="14.25" customHeight="1">
      <c r="D385" s="298"/>
      <c r="E385" s="251"/>
      <c r="H385" s="251"/>
    </row>
    <row r="386" ht="14.25" customHeight="1">
      <c r="D386" s="298"/>
      <c r="E386" s="251"/>
      <c r="H386" s="251"/>
    </row>
    <row r="387" ht="14.25" customHeight="1">
      <c r="D387" s="298"/>
      <c r="E387" s="251"/>
      <c r="H387" s="251"/>
    </row>
    <row r="388" ht="14.25" customHeight="1">
      <c r="D388" s="298"/>
      <c r="E388" s="251"/>
      <c r="H388" s="251"/>
    </row>
    <row r="389" ht="14.25" customHeight="1">
      <c r="D389" s="298"/>
      <c r="E389" s="251"/>
      <c r="H389" s="251"/>
    </row>
    <row r="390" ht="14.25" customHeight="1">
      <c r="D390" s="298"/>
      <c r="E390" s="251"/>
      <c r="H390" s="251"/>
    </row>
    <row r="391" ht="14.25" customHeight="1">
      <c r="D391" s="298"/>
      <c r="E391" s="251"/>
      <c r="H391" s="251"/>
    </row>
    <row r="392" ht="14.25" customHeight="1">
      <c r="D392" s="298"/>
      <c r="E392" s="251"/>
      <c r="H392" s="251"/>
    </row>
    <row r="393" ht="14.25" customHeight="1">
      <c r="D393" s="298"/>
      <c r="E393" s="251"/>
      <c r="H393" s="251"/>
    </row>
    <row r="394" ht="14.25" customHeight="1">
      <c r="D394" s="298"/>
      <c r="E394" s="251"/>
      <c r="H394" s="251"/>
    </row>
    <row r="395" ht="14.25" customHeight="1">
      <c r="D395" s="298"/>
      <c r="E395" s="251"/>
      <c r="H395" s="251"/>
    </row>
    <row r="396" ht="14.25" customHeight="1">
      <c r="D396" s="298"/>
      <c r="E396" s="251"/>
      <c r="H396" s="251"/>
    </row>
    <row r="397" ht="14.25" customHeight="1">
      <c r="D397" s="298"/>
      <c r="E397" s="251"/>
      <c r="H397" s="251"/>
    </row>
    <row r="398" ht="14.25" customHeight="1">
      <c r="D398" s="298"/>
      <c r="E398" s="251"/>
      <c r="H398" s="251"/>
    </row>
    <row r="399" ht="14.25" customHeight="1">
      <c r="D399" s="298"/>
      <c r="E399" s="251"/>
      <c r="H399" s="251"/>
    </row>
    <row r="400" ht="14.25" customHeight="1">
      <c r="D400" s="298"/>
      <c r="E400" s="251"/>
      <c r="H400" s="251"/>
    </row>
    <row r="401" ht="14.25" customHeight="1">
      <c r="D401" s="298"/>
      <c r="E401" s="251"/>
      <c r="H401" s="251"/>
    </row>
    <row r="402" ht="14.25" customHeight="1">
      <c r="D402" s="298"/>
      <c r="E402" s="251"/>
      <c r="H402" s="251"/>
    </row>
    <row r="403" ht="14.25" customHeight="1">
      <c r="D403" s="298"/>
      <c r="E403" s="251"/>
      <c r="H403" s="251"/>
    </row>
    <row r="404" ht="14.25" customHeight="1">
      <c r="D404" s="298"/>
      <c r="E404" s="251"/>
      <c r="H404" s="251"/>
    </row>
    <row r="405" ht="14.25" customHeight="1">
      <c r="D405" s="298"/>
      <c r="E405" s="251"/>
      <c r="H405" s="251"/>
    </row>
    <row r="406" ht="14.25" customHeight="1">
      <c r="D406" s="298"/>
      <c r="E406" s="251"/>
      <c r="H406" s="251"/>
    </row>
    <row r="407" ht="14.25" customHeight="1">
      <c r="D407" s="298"/>
      <c r="E407" s="251"/>
      <c r="H407" s="251"/>
    </row>
    <row r="408" ht="14.25" customHeight="1">
      <c r="D408" s="298"/>
      <c r="E408" s="251"/>
      <c r="H408" s="251"/>
    </row>
    <row r="409" ht="14.25" customHeight="1">
      <c r="D409" s="298"/>
      <c r="E409" s="251"/>
      <c r="H409" s="251"/>
    </row>
    <row r="410" ht="14.25" customHeight="1">
      <c r="D410" s="298"/>
      <c r="E410" s="251"/>
      <c r="H410" s="251"/>
    </row>
    <row r="411" ht="14.25" customHeight="1">
      <c r="D411" s="298"/>
      <c r="E411" s="251"/>
      <c r="H411" s="251"/>
    </row>
    <row r="412" ht="14.25" customHeight="1">
      <c r="D412" s="298"/>
      <c r="E412" s="251"/>
      <c r="H412" s="251"/>
    </row>
    <row r="413" ht="14.25" customHeight="1">
      <c r="D413" s="298"/>
      <c r="E413" s="251"/>
      <c r="H413" s="251"/>
    </row>
    <row r="414" ht="14.25" customHeight="1">
      <c r="D414" s="298"/>
      <c r="E414" s="251"/>
      <c r="H414" s="251"/>
    </row>
    <row r="415" ht="14.25" customHeight="1">
      <c r="D415" s="298"/>
      <c r="E415" s="251"/>
      <c r="H415" s="251"/>
    </row>
    <row r="416" ht="14.25" customHeight="1">
      <c r="D416" s="298"/>
      <c r="E416" s="251"/>
      <c r="H416" s="251"/>
    </row>
    <row r="417" ht="14.25" customHeight="1">
      <c r="D417" s="298"/>
      <c r="E417" s="251"/>
      <c r="H417" s="251"/>
    </row>
    <row r="418" ht="14.25" customHeight="1">
      <c r="D418" s="298"/>
      <c r="E418" s="251"/>
      <c r="H418" s="251"/>
    </row>
    <row r="419" ht="14.25" customHeight="1">
      <c r="D419" s="298"/>
      <c r="E419" s="251"/>
      <c r="H419" s="251"/>
    </row>
    <row r="420" ht="14.25" customHeight="1">
      <c r="D420" s="298"/>
      <c r="E420" s="251"/>
      <c r="H420" s="251"/>
    </row>
    <row r="421" ht="14.25" customHeight="1">
      <c r="D421" s="298"/>
      <c r="E421" s="251"/>
      <c r="H421" s="251"/>
    </row>
    <row r="422" ht="14.25" customHeight="1">
      <c r="D422" s="298"/>
      <c r="E422" s="251"/>
      <c r="H422" s="251"/>
    </row>
    <row r="423" ht="14.25" customHeight="1">
      <c r="D423" s="298"/>
      <c r="E423" s="251"/>
      <c r="H423" s="251"/>
    </row>
    <row r="424" ht="14.25" customHeight="1">
      <c r="D424" s="298"/>
      <c r="E424" s="251"/>
      <c r="H424" s="251"/>
    </row>
    <row r="425" ht="14.25" customHeight="1">
      <c r="D425" s="298"/>
      <c r="E425" s="251"/>
      <c r="H425" s="251"/>
    </row>
    <row r="426" ht="14.25" customHeight="1">
      <c r="D426" s="298"/>
      <c r="E426" s="251"/>
      <c r="H426" s="251"/>
    </row>
    <row r="427" ht="14.25" customHeight="1">
      <c r="D427" s="298"/>
      <c r="E427" s="251"/>
      <c r="H427" s="251"/>
    </row>
    <row r="428" ht="14.25" customHeight="1">
      <c r="D428" s="298"/>
      <c r="E428" s="251"/>
      <c r="H428" s="251"/>
    </row>
    <row r="429" ht="14.25" customHeight="1">
      <c r="D429" s="298"/>
      <c r="E429" s="251"/>
      <c r="H429" s="251"/>
    </row>
    <row r="430" ht="14.25" customHeight="1">
      <c r="D430" s="298"/>
      <c r="E430" s="251"/>
      <c r="H430" s="251"/>
    </row>
    <row r="431" ht="14.25" customHeight="1">
      <c r="D431" s="298"/>
      <c r="E431" s="251"/>
      <c r="H431" s="251"/>
    </row>
    <row r="432" ht="14.25" customHeight="1">
      <c r="D432" s="298"/>
      <c r="E432" s="251"/>
      <c r="H432" s="251"/>
    </row>
    <row r="433" ht="14.25" customHeight="1">
      <c r="D433" s="298"/>
      <c r="E433" s="251"/>
      <c r="H433" s="251"/>
    </row>
    <row r="434" ht="14.25" customHeight="1">
      <c r="D434" s="298"/>
      <c r="E434" s="251"/>
      <c r="H434" s="251"/>
    </row>
    <row r="435" ht="14.25" customHeight="1">
      <c r="D435" s="298"/>
      <c r="E435" s="251"/>
      <c r="H435" s="251"/>
    </row>
    <row r="436" ht="14.25" customHeight="1">
      <c r="D436" s="298"/>
      <c r="E436" s="251"/>
      <c r="H436" s="251"/>
    </row>
    <row r="437" ht="14.25" customHeight="1">
      <c r="D437" s="298"/>
      <c r="E437" s="251"/>
      <c r="H437" s="251"/>
    </row>
    <row r="438" ht="14.25" customHeight="1">
      <c r="D438" s="298"/>
      <c r="E438" s="251"/>
      <c r="H438" s="251"/>
    </row>
    <row r="439" ht="14.25" customHeight="1">
      <c r="D439" s="298"/>
      <c r="E439" s="251"/>
      <c r="H439" s="251"/>
    </row>
    <row r="440" ht="14.25" customHeight="1">
      <c r="D440" s="298"/>
      <c r="E440" s="251"/>
      <c r="H440" s="251"/>
    </row>
    <row r="441" ht="14.25" customHeight="1">
      <c r="D441" s="298"/>
      <c r="E441" s="251"/>
      <c r="H441" s="251"/>
    </row>
    <row r="442" ht="14.25" customHeight="1">
      <c r="D442" s="298"/>
      <c r="E442" s="251"/>
      <c r="H442" s="251"/>
    </row>
    <row r="443" ht="14.25" customHeight="1">
      <c r="D443" s="298"/>
      <c r="E443" s="251"/>
      <c r="H443" s="251"/>
    </row>
    <row r="444" ht="14.25" customHeight="1">
      <c r="D444" s="298"/>
      <c r="E444" s="251"/>
      <c r="H444" s="251"/>
    </row>
    <row r="445" ht="14.25" customHeight="1">
      <c r="D445" s="298"/>
      <c r="E445" s="251"/>
      <c r="H445" s="251"/>
    </row>
    <row r="446" ht="14.25" customHeight="1">
      <c r="D446" s="298"/>
      <c r="E446" s="251"/>
      <c r="H446" s="251"/>
    </row>
    <row r="447" ht="14.25" customHeight="1">
      <c r="D447" s="298"/>
      <c r="E447" s="251"/>
      <c r="H447" s="251"/>
    </row>
    <row r="448" ht="14.25" customHeight="1">
      <c r="D448" s="298"/>
      <c r="E448" s="251"/>
      <c r="H448" s="251"/>
    </row>
    <row r="449" ht="14.25" customHeight="1">
      <c r="D449" s="298"/>
      <c r="E449" s="251"/>
      <c r="H449" s="251"/>
    </row>
    <row r="450" ht="14.25" customHeight="1">
      <c r="D450" s="298"/>
      <c r="E450" s="251"/>
      <c r="H450" s="251"/>
    </row>
    <row r="451" ht="14.25" customHeight="1">
      <c r="D451" s="298"/>
      <c r="E451" s="251"/>
      <c r="H451" s="251"/>
    </row>
    <row r="452" ht="14.25" customHeight="1">
      <c r="D452" s="298"/>
      <c r="E452" s="251"/>
      <c r="H452" s="251"/>
    </row>
    <row r="453" ht="14.25" customHeight="1">
      <c r="D453" s="298"/>
      <c r="E453" s="251"/>
      <c r="H453" s="251"/>
    </row>
    <row r="454" ht="14.25" customHeight="1">
      <c r="D454" s="298"/>
      <c r="E454" s="251"/>
      <c r="H454" s="251"/>
    </row>
    <row r="455" ht="14.25" customHeight="1">
      <c r="D455" s="298"/>
      <c r="E455" s="251"/>
      <c r="H455" s="251"/>
    </row>
    <row r="456" ht="14.25" customHeight="1">
      <c r="D456" s="298"/>
      <c r="E456" s="251"/>
      <c r="H456" s="251"/>
    </row>
    <row r="457" ht="14.25" customHeight="1">
      <c r="D457" s="298"/>
      <c r="E457" s="251"/>
      <c r="H457" s="251"/>
    </row>
    <row r="458" ht="14.25" customHeight="1">
      <c r="D458" s="298"/>
      <c r="E458" s="251"/>
      <c r="H458" s="251"/>
    </row>
    <row r="459" ht="14.25" customHeight="1">
      <c r="D459" s="298"/>
      <c r="E459" s="251"/>
      <c r="H459" s="251"/>
    </row>
    <row r="460" ht="14.25" customHeight="1">
      <c r="D460" s="298"/>
      <c r="E460" s="251"/>
      <c r="H460" s="251"/>
    </row>
    <row r="461" ht="14.25" customHeight="1">
      <c r="D461" s="298"/>
      <c r="E461" s="251"/>
      <c r="H461" s="251"/>
    </row>
    <row r="462" ht="14.25" customHeight="1">
      <c r="D462" s="298"/>
      <c r="E462" s="251"/>
      <c r="H462" s="251"/>
    </row>
    <row r="463" ht="14.25" customHeight="1">
      <c r="D463" s="298"/>
      <c r="E463" s="251"/>
      <c r="H463" s="251"/>
    </row>
    <row r="464" ht="14.25" customHeight="1">
      <c r="D464" s="298"/>
      <c r="E464" s="251"/>
      <c r="H464" s="251"/>
    </row>
    <row r="465" ht="14.25" customHeight="1">
      <c r="D465" s="298"/>
      <c r="E465" s="251"/>
      <c r="H465" s="251"/>
    </row>
    <row r="466" ht="14.25" customHeight="1">
      <c r="D466" s="298"/>
      <c r="E466" s="251"/>
      <c r="H466" s="251"/>
    </row>
    <row r="467" ht="14.25" customHeight="1">
      <c r="D467" s="298"/>
      <c r="E467" s="251"/>
      <c r="H467" s="251"/>
    </row>
    <row r="468" ht="14.25" customHeight="1">
      <c r="D468" s="298"/>
      <c r="E468" s="251"/>
      <c r="H468" s="251"/>
    </row>
    <row r="469" ht="14.25" customHeight="1">
      <c r="D469" s="298"/>
      <c r="E469" s="251"/>
      <c r="H469" s="251"/>
    </row>
    <row r="470" ht="14.25" customHeight="1">
      <c r="D470" s="298"/>
      <c r="E470" s="251"/>
      <c r="H470" s="251"/>
    </row>
    <row r="471" ht="14.25" customHeight="1">
      <c r="D471" s="298"/>
      <c r="E471" s="251"/>
      <c r="H471" s="251"/>
    </row>
    <row r="472" ht="14.25" customHeight="1">
      <c r="D472" s="298"/>
      <c r="E472" s="251"/>
      <c r="H472" s="251"/>
    </row>
    <row r="473" ht="14.25" customHeight="1">
      <c r="D473" s="298"/>
      <c r="E473" s="251"/>
      <c r="H473" s="251"/>
    </row>
    <row r="474" ht="14.25" customHeight="1">
      <c r="D474" s="298"/>
      <c r="E474" s="251"/>
      <c r="H474" s="251"/>
    </row>
    <row r="475" ht="14.25" customHeight="1">
      <c r="D475" s="298"/>
      <c r="E475" s="251"/>
      <c r="H475" s="251"/>
    </row>
    <row r="476" ht="14.25" customHeight="1">
      <c r="D476" s="298"/>
      <c r="E476" s="251"/>
      <c r="H476" s="251"/>
    </row>
    <row r="477" ht="14.25" customHeight="1">
      <c r="D477" s="298"/>
      <c r="E477" s="251"/>
      <c r="H477" s="251"/>
    </row>
    <row r="478" ht="14.25" customHeight="1">
      <c r="D478" s="298"/>
      <c r="E478" s="251"/>
      <c r="H478" s="251"/>
    </row>
    <row r="479" ht="14.25" customHeight="1">
      <c r="D479" s="298"/>
      <c r="E479" s="251"/>
      <c r="H479" s="251"/>
    </row>
    <row r="480" ht="14.25" customHeight="1">
      <c r="D480" s="298"/>
      <c r="E480" s="251"/>
      <c r="H480" s="251"/>
    </row>
    <row r="481" ht="14.25" customHeight="1">
      <c r="D481" s="298"/>
      <c r="E481" s="251"/>
      <c r="H481" s="251"/>
    </row>
    <row r="482" ht="14.25" customHeight="1">
      <c r="D482" s="298"/>
      <c r="E482" s="251"/>
      <c r="H482" s="251"/>
    </row>
    <row r="483" ht="14.25" customHeight="1">
      <c r="D483" s="298"/>
      <c r="E483" s="251"/>
      <c r="H483" s="251"/>
    </row>
    <row r="484" ht="14.25" customHeight="1">
      <c r="D484" s="298"/>
      <c r="E484" s="251"/>
      <c r="H484" s="251"/>
    </row>
    <row r="485" ht="14.25" customHeight="1">
      <c r="D485" s="298"/>
      <c r="E485" s="251"/>
      <c r="H485" s="251"/>
    </row>
    <row r="486" ht="14.25" customHeight="1">
      <c r="D486" s="298"/>
      <c r="E486" s="251"/>
      <c r="H486" s="251"/>
    </row>
    <row r="487" ht="14.25" customHeight="1">
      <c r="D487" s="298"/>
      <c r="E487" s="251"/>
      <c r="H487" s="251"/>
    </row>
    <row r="488" ht="14.25" customHeight="1">
      <c r="D488" s="298"/>
      <c r="E488" s="251"/>
      <c r="H488" s="251"/>
    </row>
    <row r="489" ht="14.25" customHeight="1">
      <c r="D489" s="298"/>
      <c r="E489" s="251"/>
      <c r="H489" s="251"/>
    </row>
    <row r="490" ht="14.25" customHeight="1">
      <c r="D490" s="298"/>
      <c r="E490" s="251"/>
      <c r="H490" s="251"/>
    </row>
    <row r="491" ht="14.25" customHeight="1">
      <c r="D491" s="298"/>
      <c r="E491" s="251"/>
      <c r="H491" s="251"/>
    </row>
    <row r="492" ht="14.25" customHeight="1">
      <c r="D492" s="298"/>
      <c r="E492" s="251"/>
      <c r="H492" s="251"/>
    </row>
    <row r="493" ht="14.25" customHeight="1">
      <c r="D493" s="298"/>
      <c r="E493" s="251"/>
      <c r="H493" s="251"/>
    </row>
    <row r="494" ht="14.25" customHeight="1">
      <c r="D494" s="298"/>
      <c r="E494" s="251"/>
      <c r="H494" s="251"/>
    </row>
    <row r="495" ht="14.25" customHeight="1">
      <c r="D495" s="298"/>
      <c r="E495" s="251"/>
      <c r="H495" s="251"/>
    </row>
    <row r="496" ht="14.25" customHeight="1">
      <c r="D496" s="298"/>
      <c r="E496" s="251"/>
      <c r="H496" s="251"/>
    </row>
    <row r="497" ht="14.25" customHeight="1">
      <c r="D497" s="298"/>
      <c r="E497" s="251"/>
      <c r="H497" s="251"/>
    </row>
    <row r="498" ht="14.25" customHeight="1">
      <c r="D498" s="298"/>
      <c r="E498" s="251"/>
      <c r="H498" s="251"/>
    </row>
    <row r="499" ht="14.25" customHeight="1">
      <c r="D499" s="298"/>
      <c r="E499" s="251"/>
      <c r="H499" s="251"/>
    </row>
    <row r="500" ht="14.25" customHeight="1">
      <c r="D500" s="298"/>
      <c r="E500" s="251"/>
      <c r="H500" s="251"/>
    </row>
    <row r="501" ht="14.25" customHeight="1">
      <c r="D501" s="298"/>
      <c r="E501" s="251"/>
      <c r="H501" s="251"/>
    </row>
    <row r="502" ht="14.25" customHeight="1">
      <c r="D502" s="298"/>
      <c r="E502" s="251"/>
      <c r="H502" s="251"/>
    </row>
    <row r="503" ht="14.25" customHeight="1">
      <c r="D503" s="298"/>
      <c r="E503" s="251"/>
      <c r="H503" s="251"/>
    </row>
    <row r="504" ht="14.25" customHeight="1">
      <c r="D504" s="298"/>
      <c r="E504" s="251"/>
      <c r="H504" s="251"/>
    </row>
    <row r="505" ht="14.25" customHeight="1">
      <c r="D505" s="298"/>
      <c r="E505" s="251"/>
      <c r="H505" s="251"/>
    </row>
    <row r="506" ht="14.25" customHeight="1">
      <c r="D506" s="298"/>
      <c r="E506" s="251"/>
      <c r="H506" s="251"/>
    </row>
    <row r="507" ht="14.25" customHeight="1">
      <c r="D507" s="298"/>
      <c r="E507" s="251"/>
      <c r="H507" s="251"/>
    </row>
    <row r="508" ht="14.25" customHeight="1">
      <c r="D508" s="298"/>
      <c r="E508" s="251"/>
      <c r="H508" s="251"/>
    </row>
    <row r="509" ht="14.25" customHeight="1">
      <c r="D509" s="298"/>
      <c r="E509" s="251"/>
      <c r="H509" s="251"/>
    </row>
    <row r="510" ht="14.25" customHeight="1">
      <c r="D510" s="298"/>
      <c r="E510" s="251"/>
      <c r="H510" s="251"/>
    </row>
    <row r="511" ht="14.25" customHeight="1">
      <c r="D511" s="298"/>
      <c r="E511" s="251"/>
      <c r="H511" s="251"/>
    </row>
    <row r="512" ht="14.25" customHeight="1">
      <c r="D512" s="298"/>
      <c r="E512" s="251"/>
      <c r="H512" s="251"/>
    </row>
    <row r="513" ht="14.25" customHeight="1">
      <c r="D513" s="298"/>
      <c r="E513" s="251"/>
      <c r="H513" s="251"/>
    </row>
    <row r="514" ht="14.25" customHeight="1">
      <c r="D514" s="298"/>
      <c r="E514" s="251"/>
      <c r="H514" s="251"/>
    </row>
    <row r="515" ht="14.25" customHeight="1">
      <c r="D515" s="298"/>
      <c r="E515" s="251"/>
      <c r="H515" s="251"/>
    </row>
    <row r="516" ht="14.25" customHeight="1">
      <c r="D516" s="298"/>
      <c r="E516" s="251"/>
      <c r="H516" s="251"/>
    </row>
    <row r="517" ht="14.25" customHeight="1">
      <c r="D517" s="298"/>
      <c r="E517" s="251"/>
      <c r="H517" s="251"/>
    </row>
    <row r="518" ht="14.25" customHeight="1">
      <c r="D518" s="298"/>
      <c r="E518" s="251"/>
      <c r="H518" s="251"/>
    </row>
    <row r="519" ht="14.25" customHeight="1">
      <c r="D519" s="298"/>
      <c r="E519" s="251"/>
      <c r="H519" s="251"/>
    </row>
    <row r="520" ht="14.25" customHeight="1">
      <c r="D520" s="298"/>
      <c r="E520" s="251"/>
      <c r="H520" s="251"/>
    </row>
    <row r="521" ht="14.25" customHeight="1">
      <c r="D521" s="298"/>
      <c r="E521" s="251"/>
      <c r="H521" s="251"/>
    </row>
    <row r="522" ht="14.25" customHeight="1">
      <c r="D522" s="298"/>
      <c r="E522" s="251"/>
      <c r="H522" s="251"/>
    </row>
    <row r="523" ht="14.25" customHeight="1">
      <c r="D523" s="298"/>
      <c r="E523" s="251"/>
      <c r="H523" s="251"/>
    </row>
    <row r="524" ht="14.25" customHeight="1">
      <c r="D524" s="298"/>
      <c r="E524" s="251"/>
      <c r="H524" s="251"/>
    </row>
    <row r="525" ht="14.25" customHeight="1">
      <c r="D525" s="298"/>
      <c r="E525" s="251"/>
      <c r="H525" s="251"/>
    </row>
    <row r="526" ht="14.25" customHeight="1">
      <c r="D526" s="298"/>
      <c r="E526" s="251"/>
      <c r="H526" s="251"/>
    </row>
    <row r="527" ht="14.25" customHeight="1">
      <c r="D527" s="298"/>
      <c r="E527" s="251"/>
      <c r="H527" s="251"/>
    </row>
    <row r="528" ht="14.25" customHeight="1">
      <c r="D528" s="298"/>
      <c r="E528" s="251"/>
      <c r="H528" s="251"/>
    </row>
    <row r="529" ht="14.25" customHeight="1">
      <c r="D529" s="298"/>
      <c r="E529" s="251"/>
      <c r="H529" s="251"/>
    </row>
    <row r="530" ht="14.25" customHeight="1">
      <c r="D530" s="298"/>
      <c r="E530" s="251"/>
      <c r="H530" s="251"/>
    </row>
    <row r="531" ht="14.25" customHeight="1">
      <c r="D531" s="298"/>
      <c r="E531" s="251"/>
      <c r="H531" s="251"/>
    </row>
    <row r="532" ht="14.25" customHeight="1">
      <c r="D532" s="298"/>
      <c r="E532" s="251"/>
      <c r="H532" s="251"/>
    </row>
    <row r="533" ht="14.25" customHeight="1">
      <c r="D533" s="298"/>
      <c r="E533" s="251"/>
      <c r="H533" s="251"/>
    </row>
    <row r="534" ht="14.25" customHeight="1">
      <c r="D534" s="298"/>
      <c r="E534" s="251"/>
      <c r="H534" s="251"/>
    </row>
    <row r="535" ht="14.25" customHeight="1">
      <c r="D535" s="298"/>
      <c r="E535" s="251"/>
      <c r="H535" s="251"/>
    </row>
    <row r="536" ht="14.25" customHeight="1">
      <c r="D536" s="298"/>
      <c r="E536" s="251"/>
      <c r="H536" s="251"/>
    </row>
    <row r="537" ht="14.25" customHeight="1">
      <c r="D537" s="298"/>
      <c r="E537" s="251"/>
      <c r="H537" s="251"/>
    </row>
    <row r="538" ht="14.25" customHeight="1">
      <c r="D538" s="298"/>
      <c r="E538" s="251"/>
      <c r="H538" s="251"/>
    </row>
    <row r="539" ht="14.25" customHeight="1">
      <c r="D539" s="298"/>
      <c r="E539" s="251"/>
      <c r="H539" s="251"/>
    </row>
    <row r="540" ht="14.25" customHeight="1">
      <c r="D540" s="298"/>
      <c r="E540" s="251"/>
      <c r="H540" s="251"/>
    </row>
    <row r="541" ht="14.25" customHeight="1">
      <c r="D541" s="298"/>
      <c r="E541" s="251"/>
      <c r="H541" s="251"/>
    </row>
    <row r="542" ht="14.25" customHeight="1">
      <c r="D542" s="298"/>
      <c r="E542" s="251"/>
      <c r="H542" s="251"/>
    </row>
    <row r="543" ht="14.25" customHeight="1">
      <c r="D543" s="298"/>
      <c r="E543" s="251"/>
      <c r="H543" s="251"/>
    </row>
    <row r="544" ht="14.25" customHeight="1">
      <c r="D544" s="298"/>
      <c r="E544" s="251"/>
      <c r="H544" s="251"/>
    </row>
    <row r="545" ht="14.25" customHeight="1">
      <c r="D545" s="298"/>
      <c r="E545" s="251"/>
      <c r="H545" s="251"/>
    </row>
    <row r="546" ht="14.25" customHeight="1">
      <c r="D546" s="298"/>
      <c r="E546" s="251"/>
      <c r="H546" s="251"/>
    </row>
    <row r="547" ht="14.25" customHeight="1">
      <c r="D547" s="298"/>
      <c r="E547" s="251"/>
      <c r="H547" s="251"/>
    </row>
    <row r="548" ht="14.25" customHeight="1">
      <c r="D548" s="298"/>
      <c r="E548" s="251"/>
      <c r="H548" s="251"/>
    </row>
    <row r="549" ht="14.25" customHeight="1">
      <c r="D549" s="298"/>
      <c r="E549" s="251"/>
      <c r="H549" s="251"/>
    </row>
    <row r="550" ht="14.25" customHeight="1">
      <c r="D550" s="298"/>
      <c r="E550" s="251"/>
      <c r="H550" s="251"/>
    </row>
    <row r="551" ht="14.25" customHeight="1">
      <c r="D551" s="298"/>
      <c r="E551" s="251"/>
      <c r="H551" s="251"/>
    </row>
    <row r="552" ht="14.25" customHeight="1">
      <c r="D552" s="298"/>
      <c r="E552" s="251"/>
      <c r="H552" s="251"/>
    </row>
    <row r="553" ht="14.25" customHeight="1">
      <c r="D553" s="298"/>
      <c r="E553" s="251"/>
      <c r="H553" s="251"/>
    </row>
    <row r="554" ht="14.25" customHeight="1">
      <c r="D554" s="298"/>
      <c r="E554" s="251"/>
      <c r="H554" s="251"/>
    </row>
    <row r="555" ht="14.25" customHeight="1">
      <c r="D555" s="298"/>
      <c r="E555" s="251"/>
      <c r="H555" s="251"/>
    </row>
    <row r="556" ht="14.25" customHeight="1">
      <c r="D556" s="298"/>
      <c r="E556" s="251"/>
      <c r="H556" s="251"/>
    </row>
    <row r="557" ht="14.25" customHeight="1">
      <c r="D557" s="298"/>
      <c r="E557" s="251"/>
      <c r="H557" s="251"/>
    </row>
    <row r="558" ht="14.25" customHeight="1">
      <c r="D558" s="298"/>
      <c r="E558" s="251"/>
      <c r="H558" s="251"/>
    </row>
    <row r="559" ht="14.25" customHeight="1">
      <c r="D559" s="298"/>
      <c r="E559" s="251"/>
      <c r="H559" s="251"/>
    </row>
    <row r="560" ht="14.25" customHeight="1">
      <c r="D560" s="298"/>
      <c r="E560" s="251"/>
      <c r="H560" s="251"/>
    </row>
    <row r="561" ht="14.25" customHeight="1">
      <c r="D561" s="298"/>
      <c r="E561" s="251"/>
      <c r="H561" s="251"/>
    </row>
    <row r="562" ht="14.25" customHeight="1">
      <c r="D562" s="298"/>
      <c r="E562" s="251"/>
      <c r="H562" s="251"/>
    </row>
    <row r="563" ht="14.25" customHeight="1">
      <c r="D563" s="298"/>
      <c r="E563" s="251"/>
      <c r="H563" s="251"/>
    </row>
    <row r="564" ht="14.25" customHeight="1">
      <c r="D564" s="298"/>
      <c r="E564" s="251"/>
      <c r="H564" s="251"/>
    </row>
    <row r="565" ht="14.25" customHeight="1">
      <c r="D565" s="298"/>
      <c r="E565" s="251"/>
      <c r="H565" s="251"/>
    </row>
    <row r="566" ht="14.25" customHeight="1">
      <c r="D566" s="298"/>
      <c r="E566" s="251"/>
      <c r="H566" s="251"/>
    </row>
    <row r="567" ht="14.25" customHeight="1">
      <c r="D567" s="298"/>
      <c r="E567" s="251"/>
      <c r="H567" s="251"/>
    </row>
    <row r="568" ht="14.25" customHeight="1">
      <c r="D568" s="298"/>
      <c r="E568" s="251"/>
      <c r="H568" s="251"/>
    </row>
    <row r="569" ht="14.25" customHeight="1">
      <c r="D569" s="298"/>
      <c r="E569" s="251"/>
      <c r="H569" s="251"/>
    </row>
    <row r="570" ht="14.25" customHeight="1">
      <c r="D570" s="298"/>
      <c r="E570" s="251"/>
      <c r="H570" s="251"/>
    </row>
    <row r="571" ht="14.25" customHeight="1">
      <c r="D571" s="298"/>
      <c r="E571" s="251"/>
      <c r="H571" s="251"/>
    </row>
    <row r="572" ht="14.25" customHeight="1">
      <c r="D572" s="298"/>
      <c r="E572" s="251"/>
      <c r="H572" s="251"/>
    </row>
    <row r="573" ht="14.25" customHeight="1">
      <c r="D573" s="298"/>
      <c r="E573" s="251"/>
      <c r="H573" s="251"/>
    </row>
    <row r="574" ht="14.25" customHeight="1">
      <c r="D574" s="298"/>
      <c r="E574" s="251"/>
      <c r="H574" s="251"/>
    </row>
    <row r="575" ht="14.25" customHeight="1">
      <c r="D575" s="298"/>
      <c r="E575" s="251"/>
      <c r="H575" s="251"/>
    </row>
    <row r="576" ht="14.25" customHeight="1">
      <c r="D576" s="298"/>
      <c r="E576" s="251"/>
      <c r="H576" s="251"/>
    </row>
    <row r="577" ht="14.25" customHeight="1">
      <c r="D577" s="298"/>
      <c r="E577" s="251"/>
      <c r="H577" s="251"/>
    </row>
    <row r="578" ht="14.25" customHeight="1">
      <c r="D578" s="298"/>
      <c r="E578" s="251"/>
      <c r="H578" s="251"/>
    </row>
    <row r="579" ht="14.25" customHeight="1">
      <c r="D579" s="298"/>
      <c r="E579" s="251"/>
      <c r="H579" s="251"/>
    </row>
    <row r="580" ht="14.25" customHeight="1">
      <c r="D580" s="298"/>
      <c r="E580" s="251"/>
      <c r="H580" s="251"/>
    </row>
    <row r="581" ht="14.25" customHeight="1">
      <c r="D581" s="298"/>
      <c r="E581" s="251"/>
      <c r="H581" s="251"/>
    </row>
    <row r="582" ht="14.25" customHeight="1">
      <c r="D582" s="298"/>
      <c r="E582" s="251"/>
      <c r="H582" s="251"/>
    </row>
    <row r="583" ht="14.25" customHeight="1">
      <c r="D583" s="298"/>
      <c r="E583" s="251"/>
      <c r="H583" s="251"/>
    </row>
    <row r="584" ht="14.25" customHeight="1">
      <c r="D584" s="298"/>
      <c r="E584" s="251"/>
      <c r="H584" s="251"/>
    </row>
    <row r="585" ht="14.25" customHeight="1">
      <c r="D585" s="298"/>
      <c r="E585" s="251"/>
      <c r="H585" s="251"/>
    </row>
    <row r="586" ht="14.25" customHeight="1">
      <c r="D586" s="298"/>
      <c r="E586" s="251"/>
      <c r="H586" s="251"/>
    </row>
    <row r="587" ht="14.25" customHeight="1">
      <c r="D587" s="298"/>
      <c r="E587" s="251"/>
      <c r="H587" s="251"/>
    </row>
    <row r="588" ht="14.25" customHeight="1">
      <c r="D588" s="298"/>
      <c r="E588" s="251"/>
      <c r="H588" s="251"/>
    </row>
    <row r="589" ht="14.25" customHeight="1">
      <c r="D589" s="298"/>
      <c r="E589" s="251"/>
      <c r="H589" s="251"/>
    </row>
    <row r="590" ht="14.25" customHeight="1">
      <c r="D590" s="298"/>
      <c r="E590" s="251"/>
      <c r="H590" s="251"/>
    </row>
    <row r="591" ht="14.25" customHeight="1">
      <c r="D591" s="298"/>
      <c r="E591" s="251"/>
      <c r="H591" s="251"/>
    </row>
    <row r="592" ht="14.25" customHeight="1">
      <c r="D592" s="298"/>
      <c r="E592" s="251"/>
      <c r="H592" s="251"/>
    </row>
    <row r="593" ht="14.25" customHeight="1">
      <c r="D593" s="298"/>
      <c r="E593" s="251"/>
      <c r="H593" s="251"/>
    </row>
    <row r="594" ht="14.25" customHeight="1">
      <c r="D594" s="298"/>
      <c r="E594" s="251"/>
      <c r="H594" s="251"/>
    </row>
    <row r="595" ht="14.25" customHeight="1">
      <c r="D595" s="298"/>
      <c r="E595" s="251"/>
      <c r="H595" s="251"/>
    </row>
    <row r="596" ht="14.25" customHeight="1">
      <c r="D596" s="298"/>
      <c r="E596" s="251"/>
      <c r="H596" s="251"/>
    </row>
    <row r="597" ht="14.25" customHeight="1">
      <c r="D597" s="298"/>
      <c r="E597" s="251"/>
      <c r="H597" s="251"/>
    </row>
    <row r="598" ht="14.25" customHeight="1">
      <c r="D598" s="298"/>
      <c r="E598" s="251"/>
      <c r="H598" s="251"/>
    </row>
    <row r="599" ht="14.25" customHeight="1">
      <c r="D599" s="298"/>
      <c r="E599" s="251"/>
      <c r="H599" s="251"/>
    </row>
    <row r="600" ht="14.25" customHeight="1">
      <c r="D600" s="298"/>
      <c r="E600" s="251"/>
      <c r="H600" s="251"/>
    </row>
    <row r="601" ht="14.25" customHeight="1">
      <c r="D601" s="298"/>
      <c r="E601" s="251"/>
      <c r="H601" s="251"/>
    </row>
    <row r="602" ht="14.25" customHeight="1">
      <c r="D602" s="298"/>
      <c r="E602" s="251"/>
      <c r="H602" s="251"/>
    </row>
    <row r="603" ht="14.25" customHeight="1">
      <c r="D603" s="298"/>
      <c r="E603" s="251"/>
      <c r="H603" s="251"/>
    </row>
    <row r="604" ht="14.25" customHeight="1">
      <c r="D604" s="298"/>
      <c r="E604" s="251"/>
      <c r="H604" s="251"/>
    </row>
    <row r="605" ht="14.25" customHeight="1">
      <c r="D605" s="298"/>
      <c r="E605" s="251"/>
      <c r="H605" s="251"/>
    </row>
    <row r="606" ht="14.25" customHeight="1">
      <c r="D606" s="298"/>
      <c r="E606" s="251"/>
      <c r="H606" s="251"/>
    </row>
    <row r="607" ht="14.25" customHeight="1">
      <c r="D607" s="298"/>
      <c r="E607" s="251"/>
      <c r="H607" s="251"/>
    </row>
    <row r="608" ht="14.25" customHeight="1">
      <c r="D608" s="298"/>
      <c r="E608" s="251"/>
      <c r="H608" s="251"/>
    </row>
    <row r="609" ht="14.25" customHeight="1">
      <c r="D609" s="298"/>
      <c r="E609" s="251"/>
      <c r="H609" s="251"/>
    </row>
    <row r="610" ht="14.25" customHeight="1">
      <c r="D610" s="298"/>
      <c r="E610" s="251"/>
      <c r="H610" s="251"/>
    </row>
    <row r="611" ht="14.25" customHeight="1">
      <c r="D611" s="298"/>
      <c r="E611" s="251"/>
      <c r="H611" s="251"/>
    </row>
    <row r="612" ht="14.25" customHeight="1">
      <c r="D612" s="298"/>
      <c r="E612" s="251"/>
      <c r="H612" s="251"/>
    </row>
    <row r="613" ht="14.25" customHeight="1">
      <c r="D613" s="298"/>
      <c r="E613" s="251"/>
      <c r="H613" s="251"/>
    </row>
    <row r="614" ht="14.25" customHeight="1">
      <c r="D614" s="298"/>
      <c r="E614" s="251"/>
      <c r="H614" s="251"/>
    </row>
    <row r="615" ht="14.25" customHeight="1">
      <c r="D615" s="298"/>
      <c r="E615" s="251"/>
      <c r="H615" s="251"/>
    </row>
    <row r="616" ht="14.25" customHeight="1">
      <c r="D616" s="298"/>
      <c r="E616" s="251"/>
      <c r="H616" s="251"/>
    </row>
    <row r="617" ht="14.25" customHeight="1">
      <c r="D617" s="298"/>
      <c r="E617" s="251"/>
      <c r="H617" s="251"/>
    </row>
    <row r="618" ht="14.25" customHeight="1">
      <c r="D618" s="298"/>
      <c r="E618" s="251"/>
      <c r="H618" s="251"/>
    </row>
    <row r="619" ht="14.25" customHeight="1">
      <c r="D619" s="298"/>
      <c r="E619" s="251"/>
      <c r="H619" s="251"/>
    </row>
    <row r="620" ht="14.25" customHeight="1">
      <c r="D620" s="298"/>
      <c r="E620" s="251"/>
      <c r="H620" s="251"/>
    </row>
    <row r="621" ht="14.25" customHeight="1">
      <c r="D621" s="298"/>
      <c r="E621" s="251"/>
      <c r="H621" s="251"/>
    </row>
    <row r="622" ht="14.25" customHeight="1">
      <c r="D622" s="298"/>
      <c r="E622" s="251"/>
      <c r="H622" s="251"/>
    </row>
    <row r="623" ht="14.25" customHeight="1">
      <c r="D623" s="298"/>
      <c r="E623" s="251"/>
      <c r="H623" s="251"/>
    </row>
    <row r="624" ht="14.25" customHeight="1">
      <c r="D624" s="298"/>
      <c r="E624" s="251"/>
      <c r="H624" s="251"/>
    </row>
    <row r="625" ht="14.25" customHeight="1">
      <c r="D625" s="298"/>
      <c r="E625" s="251"/>
      <c r="H625" s="251"/>
    </row>
    <row r="626" ht="14.25" customHeight="1">
      <c r="D626" s="298"/>
      <c r="E626" s="251"/>
      <c r="H626" s="251"/>
    </row>
    <row r="627" ht="14.25" customHeight="1">
      <c r="D627" s="298"/>
      <c r="E627" s="251"/>
      <c r="H627" s="251"/>
    </row>
    <row r="628" ht="14.25" customHeight="1">
      <c r="D628" s="298"/>
      <c r="E628" s="251"/>
      <c r="H628" s="251"/>
    </row>
    <row r="629" ht="14.25" customHeight="1">
      <c r="D629" s="298"/>
      <c r="E629" s="251"/>
      <c r="H629" s="251"/>
    </row>
    <row r="630" ht="14.25" customHeight="1">
      <c r="D630" s="298"/>
      <c r="E630" s="251"/>
      <c r="H630" s="251"/>
    </row>
    <row r="631" ht="14.25" customHeight="1">
      <c r="D631" s="298"/>
      <c r="E631" s="251"/>
      <c r="H631" s="251"/>
    </row>
    <row r="632" ht="14.25" customHeight="1">
      <c r="D632" s="298"/>
      <c r="E632" s="251"/>
      <c r="H632" s="251"/>
    </row>
    <row r="633" ht="14.25" customHeight="1">
      <c r="D633" s="298"/>
      <c r="E633" s="251"/>
      <c r="H633" s="251"/>
    </row>
    <row r="634" ht="14.25" customHeight="1">
      <c r="D634" s="298"/>
      <c r="E634" s="251"/>
      <c r="H634" s="251"/>
    </row>
    <row r="635" ht="14.25" customHeight="1">
      <c r="D635" s="298"/>
      <c r="E635" s="251"/>
      <c r="H635" s="251"/>
    </row>
    <row r="636" ht="14.25" customHeight="1">
      <c r="D636" s="298"/>
      <c r="E636" s="251"/>
      <c r="H636" s="251"/>
    </row>
    <row r="637" ht="14.25" customHeight="1">
      <c r="D637" s="298"/>
      <c r="E637" s="251"/>
      <c r="H637" s="251"/>
    </row>
    <row r="638" ht="14.25" customHeight="1">
      <c r="D638" s="298"/>
      <c r="E638" s="251"/>
      <c r="H638" s="251"/>
    </row>
    <row r="639" ht="14.25" customHeight="1">
      <c r="D639" s="298"/>
      <c r="E639" s="251"/>
      <c r="H639" s="251"/>
    </row>
    <row r="640" ht="14.25" customHeight="1">
      <c r="D640" s="298"/>
      <c r="E640" s="251"/>
      <c r="H640" s="251"/>
    </row>
    <row r="641" ht="14.25" customHeight="1">
      <c r="D641" s="298"/>
      <c r="E641" s="251"/>
      <c r="H641" s="251"/>
    </row>
    <row r="642" ht="14.25" customHeight="1">
      <c r="D642" s="298"/>
      <c r="E642" s="251"/>
      <c r="H642" s="251"/>
    </row>
    <row r="643" ht="14.25" customHeight="1">
      <c r="D643" s="298"/>
      <c r="E643" s="251"/>
      <c r="H643" s="251"/>
    </row>
    <row r="644" ht="14.25" customHeight="1">
      <c r="D644" s="298"/>
      <c r="E644" s="251"/>
      <c r="H644" s="251"/>
    </row>
    <row r="645" ht="14.25" customHeight="1">
      <c r="D645" s="298"/>
      <c r="E645" s="251"/>
      <c r="H645" s="251"/>
    </row>
    <row r="646" ht="14.25" customHeight="1">
      <c r="D646" s="298"/>
      <c r="E646" s="251"/>
      <c r="H646" s="251"/>
    </row>
    <row r="647" ht="14.25" customHeight="1">
      <c r="D647" s="298"/>
      <c r="E647" s="251"/>
      <c r="H647" s="251"/>
    </row>
    <row r="648" ht="14.25" customHeight="1">
      <c r="D648" s="298"/>
      <c r="E648" s="251"/>
      <c r="H648" s="251"/>
    </row>
    <row r="649" ht="14.25" customHeight="1">
      <c r="D649" s="298"/>
      <c r="E649" s="251"/>
      <c r="H649" s="251"/>
    </row>
    <row r="650" ht="14.25" customHeight="1">
      <c r="D650" s="298"/>
      <c r="E650" s="251"/>
      <c r="H650" s="251"/>
    </row>
    <row r="651" ht="14.25" customHeight="1">
      <c r="D651" s="298"/>
      <c r="E651" s="251"/>
      <c r="H651" s="251"/>
    </row>
    <row r="652" ht="14.25" customHeight="1">
      <c r="D652" s="298"/>
      <c r="E652" s="251"/>
      <c r="H652" s="251"/>
    </row>
    <row r="653" ht="14.25" customHeight="1">
      <c r="D653" s="298"/>
      <c r="E653" s="251"/>
      <c r="H653" s="251"/>
    </row>
    <row r="654" ht="14.25" customHeight="1">
      <c r="D654" s="298"/>
      <c r="E654" s="251"/>
      <c r="H654" s="251"/>
    </row>
    <row r="655" ht="14.25" customHeight="1">
      <c r="D655" s="298"/>
      <c r="E655" s="251"/>
      <c r="H655" s="251"/>
    </row>
    <row r="656" ht="14.25" customHeight="1">
      <c r="D656" s="298"/>
      <c r="E656" s="251"/>
      <c r="H656" s="251"/>
    </row>
    <row r="657" ht="14.25" customHeight="1">
      <c r="D657" s="298"/>
      <c r="E657" s="251"/>
      <c r="H657" s="251"/>
    </row>
    <row r="658" ht="14.25" customHeight="1">
      <c r="D658" s="298"/>
      <c r="E658" s="251"/>
      <c r="H658" s="251"/>
    </row>
    <row r="659" ht="14.25" customHeight="1">
      <c r="D659" s="298"/>
      <c r="E659" s="251"/>
      <c r="H659" s="251"/>
    </row>
    <row r="660" ht="14.25" customHeight="1">
      <c r="D660" s="298"/>
      <c r="E660" s="251"/>
      <c r="H660" s="251"/>
    </row>
    <row r="661" ht="14.25" customHeight="1">
      <c r="D661" s="298"/>
      <c r="E661" s="251"/>
      <c r="H661" s="251"/>
    </row>
    <row r="662" ht="14.25" customHeight="1">
      <c r="D662" s="298"/>
      <c r="E662" s="251"/>
      <c r="H662" s="251"/>
    </row>
    <row r="663" ht="14.25" customHeight="1">
      <c r="D663" s="298"/>
      <c r="E663" s="251"/>
      <c r="H663" s="251"/>
    </row>
    <row r="664" ht="14.25" customHeight="1">
      <c r="D664" s="298"/>
      <c r="E664" s="251"/>
      <c r="H664" s="251"/>
    </row>
    <row r="665" ht="14.25" customHeight="1">
      <c r="D665" s="298"/>
      <c r="E665" s="251"/>
      <c r="H665" s="251"/>
    </row>
    <row r="666" ht="14.25" customHeight="1">
      <c r="D666" s="298"/>
      <c r="E666" s="251"/>
      <c r="H666" s="251"/>
    </row>
    <row r="667" ht="14.25" customHeight="1">
      <c r="D667" s="298"/>
      <c r="E667" s="251"/>
      <c r="H667" s="251"/>
    </row>
    <row r="668" ht="14.25" customHeight="1">
      <c r="D668" s="298"/>
      <c r="E668" s="251"/>
      <c r="H668" s="251"/>
    </row>
    <row r="669" ht="14.25" customHeight="1">
      <c r="D669" s="298"/>
      <c r="E669" s="251"/>
      <c r="H669" s="251"/>
    </row>
    <row r="670" ht="14.25" customHeight="1">
      <c r="D670" s="298"/>
      <c r="E670" s="251"/>
      <c r="H670" s="251"/>
    </row>
    <row r="671" ht="14.25" customHeight="1">
      <c r="D671" s="298"/>
      <c r="E671" s="251"/>
      <c r="H671" s="251"/>
    </row>
    <row r="672" ht="14.25" customHeight="1">
      <c r="D672" s="298"/>
      <c r="E672" s="251"/>
      <c r="H672" s="251"/>
    </row>
    <row r="673" ht="14.25" customHeight="1">
      <c r="D673" s="298"/>
      <c r="E673" s="251"/>
      <c r="H673" s="251"/>
    </row>
    <row r="674" ht="14.25" customHeight="1">
      <c r="D674" s="298"/>
      <c r="E674" s="251"/>
      <c r="H674" s="251"/>
    </row>
    <row r="675" ht="14.25" customHeight="1">
      <c r="D675" s="298"/>
      <c r="E675" s="251"/>
      <c r="H675" s="251"/>
    </row>
    <row r="676" ht="14.25" customHeight="1">
      <c r="D676" s="298"/>
      <c r="E676" s="251"/>
      <c r="H676" s="251"/>
    </row>
    <row r="677" ht="14.25" customHeight="1">
      <c r="D677" s="298"/>
      <c r="E677" s="251"/>
      <c r="H677" s="251"/>
    </row>
    <row r="678" ht="14.25" customHeight="1">
      <c r="D678" s="298"/>
      <c r="E678" s="251"/>
      <c r="H678" s="251"/>
    </row>
    <row r="679" ht="14.25" customHeight="1">
      <c r="D679" s="298"/>
      <c r="E679" s="251"/>
      <c r="H679" s="251"/>
    </row>
    <row r="680" ht="14.25" customHeight="1">
      <c r="D680" s="298"/>
      <c r="E680" s="251"/>
      <c r="H680" s="251"/>
    </row>
    <row r="681" ht="14.25" customHeight="1">
      <c r="D681" s="298"/>
      <c r="E681" s="251"/>
      <c r="H681" s="251"/>
    </row>
    <row r="682" ht="14.25" customHeight="1">
      <c r="D682" s="298"/>
      <c r="E682" s="251"/>
      <c r="H682" s="251"/>
    </row>
    <row r="683" ht="14.25" customHeight="1">
      <c r="D683" s="298"/>
      <c r="E683" s="251"/>
      <c r="H683" s="251"/>
    </row>
    <row r="684" ht="14.25" customHeight="1">
      <c r="D684" s="298"/>
      <c r="E684" s="251"/>
      <c r="H684" s="251"/>
    </row>
    <row r="685" ht="14.25" customHeight="1">
      <c r="D685" s="298"/>
      <c r="E685" s="251"/>
      <c r="H685" s="251"/>
    </row>
    <row r="686" ht="14.25" customHeight="1">
      <c r="D686" s="298"/>
      <c r="E686" s="251"/>
      <c r="H686" s="251"/>
    </row>
    <row r="687" ht="14.25" customHeight="1">
      <c r="D687" s="298"/>
      <c r="E687" s="251"/>
      <c r="H687" s="251"/>
    </row>
    <row r="688" ht="14.25" customHeight="1">
      <c r="D688" s="298"/>
      <c r="E688" s="251"/>
      <c r="H688" s="251"/>
    </row>
    <row r="689" ht="14.25" customHeight="1">
      <c r="D689" s="298"/>
      <c r="E689" s="251"/>
      <c r="H689" s="251"/>
    </row>
    <row r="690" ht="14.25" customHeight="1">
      <c r="D690" s="298"/>
      <c r="E690" s="251"/>
      <c r="H690" s="251"/>
    </row>
    <row r="691" ht="14.25" customHeight="1">
      <c r="D691" s="298"/>
      <c r="E691" s="251"/>
      <c r="H691" s="251"/>
    </row>
    <row r="692" ht="14.25" customHeight="1">
      <c r="D692" s="298"/>
      <c r="E692" s="251"/>
      <c r="H692" s="251"/>
    </row>
    <row r="693" ht="14.25" customHeight="1">
      <c r="D693" s="298"/>
      <c r="E693" s="251"/>
      <c r="H693" s="251"/>
    </row>
    <row r="694" ht="14.25" customHeight="1">
      <c r="D694" s="298"/>
      <c r="E694" s="251"/>
      <c r="H694" s="251"/>
    </row>
    <row r="695" ht="14.25" customHeight="1">
      <c r="D695" s="298"/>
      <c r="E695" s="251"/>
      <c r="H695" s="251"/>
    </row>
    <row r="696" ht="14.25" customHeight="1">
      <c r="D696" s="298"/>
      <c r="E696" s="251"/>
      <c r="H696" s="251"/>
    </row>
    <row r="697" ht="14.25" customHeight="1">
      <c r="D697" s="298"/>
      <c r="E697" s="251"/>
      <c r="H697" s="251"/>
    </row>
    <row r="698" ht="14.25" customHeight="1">
      <c r="D698" s="298"/>
      <c r="E698" s="251"/>
      <c r="H698" s="251"/>
    </row>
    <row r="699" ht="14.25" customHeight="1">
      <c r="D699" s="298"/>
      <c r="E699" s="251"/>
      <c r="H699" s="251"/>
    </row>
    <row r="700" ht="14.25" customHeight="1">
      <c r="D700" s="298"/>
      <c r="E700" s="251"/>
      <c r="H700" s="251"/>
    </row>
    <row r="701" ht="14.25" customHeight="1">
      <c r="D701" s="298"/>
      <c r="E701" s="251"/>
      <c r="H701" s="251"/>
    </row>
    <row r="702" ht="14.25" customHeight="1">
      <c r="D702" s="298"/>
      <c r="E702" s="251"/>
      <c r="H702" s="251"/>
    </row>
    <row r="703" ht="14.25" customHeight="1">
      <c r="D703" s="298"/>
      <c r="E703" s="251"/>
      <c r="H703" s="251"/>
    </row>
    <row r="704" ht="14.25" customHeight="1">
      <c r="D704" s="298"/>
      <c r="E704" s="251"/>
      <c r="H704" s="251"/>
    </row>
    <row r="705" ht="14.25" customHeight="1">
      <c r="D705" s="298"/>
      <c r="E705" s="251"/>
      <c r="H705" s="251"/>
    </row>
    <row r="706" ht="14.25" customHeight="1">
      <c r="D706" s="298"/>
      <c r="E706" s="251"/>
      <c r="H706" s="251"/>
    </row>
    <row r="707" ht="14.25" customHeight="1">
      <c r="D707" s="298"/>
      <c r="E707" s="251"/>
      <c r="H707" s="251"/>
    </row>
    <row r="708" ht="14.25" customHeight="1">
      <c r="D708" s="298"/>
      <c r="E708" s="251"/>
      <c r="H708" s="251"/>
    </row>
    <row r="709" ht="14.25" customHeight="1">
      <c r="D709" s="298"/>
      <c r="E709" s="251"/>
      <c r="H709" s="251"/>
    </row>
    <row r="710" ht="14.25" customHeight="1">
      <c r="D710" s="298"/>
      <c r="E710" s="251"/>
      <c r="H710" s="251"/>
    </row>
    <row r="711" ht="14.25" customHeight="1">
      <c r="D711" s="298"/>
      <c r="E711" s="251"/>
      <c r="H711" s="251"/>
    </row>
    <row r="712" ht="14.25" customHeight="1">
      <c r="D712" s="298"/>
      <c r="E712" s="251"/>
      <c r="H712" s="251"/>
    </row>
    <row r="713" ht="14.25" customHeight="1">
      <c r="D713" s="298"/>
      <c r="E713" s="251"/>
      <c r="H713" s="251"/>
    </row>
    <row r="714" ht="14.25" customHeight="1">
      <c r="D714" s="298"/>
      <c r="E714" s="251"/>
      <c r="H714" s="251"/>
    </row>
    <row r="715" ht="14.25" customHeight="1">
      <c r="D715" s="298"/>
      <c r="E715" s="251"/>
      <c r="H715" s="251"/>
    </row>
    <row r="716" ht="14.25" customHeight="1">
      <c r="D716" s="298"/>
      <c r="E716" s="251"/>
      <c r="H716" s="251"/>
    </row>
    <row r="717" ht="14.25" customHeight="1">
      <c r="D717" s="298"/>
      <c r="E717" s="251"/>
      <c r="H717" s="251"/>
    </row>
    <row r="718" ht="14.25" customHeight="1">
      <c r="D718" s="298"/>
      <c r="E718" s="251"/>
      <c r="H718" s="251"/>
    </row>
    <row r="719" ht="14.25" customHeight="1">
      <c r="D719" s="298"/>
      <c r="E719" s="251"/>
      <c r="H719" s="251"/>
    </row>
    <row r="720" ht="14.25" customHeight="1">
      <c r="D720" s="298"/>
      <c r="E720" s="251"/>
      <c r="H720" s="251"/>
    </row>
    <row r="721" ht="14.25" customHeight="1">
      <c r="D721" s="298"/>
      <c r="E721" s="251"/>
      <c r="H721" s="251"/>
    </row>
    <row r="722" ht="14.25" customHeight="1">
      <c r="D722" s="298"/>
      <c r="E722" s="251"/>
      <c r="H722" s="251"/>
    </row>
    <row r="723" ht="14.25" customHeight="1">
      <c r="D723" s="298"/>
      <c r="E723" s="251"/>
      <c r="H723" s="251"/>
    </row>
    <row r="724" ht="14.25" customHeight="1">
      <c r="D724" s="298"/>
      <c r="E724" s="251"/>
      <c r="H724" s="251"/>
    </row>
    <row r="725" ht="14.25" customHeight="1">
      <c r="D725" s="298"/>
      <c r="E725" s="251"/>
      <c r="H725" s="251"/>
    </row>
    <row r="726" ht="14.25" customHeight="1">
      <c r="D726" s="298"/>
      <c r="E726" s="251"/>
      <c r="H726" s="251"/>
    </row>
    <row r="727" ht="14.25" customHeight="1">
      <c r="D727" s="298"/>
      <c r="E727" s="251"/>
      <c r="H727" s="251"/>
    </row>
    <row r="728" ht="14.25" customHeight="1">
      <c r="D728" s="298"/>
      <c r="E728" s="251"/>
      <c r="H728" s="251"/>
    </row>
    <row r="729" ht="14.25" customHeight="1">
      <c r="D729" s="298"/>
      <c r="E729" s="251"/>
      <c r="H729" s="251"/>
    </row>
    <row r="730" ht="14.25" customHeight="1">
      <c r="D730" s="298"/>
      <c r="E730" s="251"/>
      <c r="H730" s="251"/>
    </row>
    <row r="731" ht="14.25" customHeight="1">
      <c r="D731" s="298"/>
      <c r="E731" s="251"/>
      <c r="H731" s="251"/>
    </row>
    <row r="732" ht="14.25" customHeight="1">
      <c r="D732" s="298"/>
      <c r="E732" s="251"/>
      <c r="H732" s="251"/>
    </row>
    <row r="733" ht="14.25" customHeight="1">
      <c r="D733" s="298"/>
      <c r="E733" s="251"/>
      <c r="H733" s="251"/>
    </row>
    <row r="734" ht="14.25" customHeight="1">
      <c r="D734" s="298"/>
      <c r="E734" s="251"/>
      <c r="H734" s="251"/>
    </row>
    <row r="735" ht="14.25" customHeight="1">
      <c r="D735" s="298"/>
      <c r="E735" s="251"/>
      <c r="H735" s="251"/>
    </row>
    <row r="736" ht="14.25" customHeight="1">
      <c r="D736" s="298"/>
      <c r="E736" s="251"/>
      <c r="H736" s="251"/>
    </row>
    <row r="737" ht="14.25" customHeight="1">
      <c r="D737" s="298"/>
      <c r="E737" s="251"/>
      <c r="H737" s="251"/>
    </row>
    <row r="738" ht="14.25" customHeight="1">
      <c r="D738" s="298"/>
      <c r="E738" s="251"/>
      <c r="H738" s="251"/>
    </row>
    <row r="739" ht="14.25" customHeight="1">
      <c r="D739" s="298"/>
      <c r="E739" s="251"/>
      <c r="H739" s="251"/>
    </row>
    <row r="740" ht="14.25" customHeight="1">
      <c r="D740" s="298"/>
      <c r="E740" s="251"/>
      <c r="H740" s="251"/>
    </row>
    <row r="741" ht="14.25" customHeight="1">
      <c r="D741" s="298"/>
      <c r="E741" s="251"/>
      <c r="H741" s="251"/>
    </row>
    <row r="742" ht="14.25" customHeight="1">
      <c r="D742" s="298"/>
      <c r="E742" s="251"/>
      <c r="H742" s="251"/>
    </row>
    <row r="743" ht="14.25" customHeight="1">
      <c r="D743" s="298"/>
      <c r="E743" s="251"/>
      <c r="H743" s="251"/>
    </row>
    <row r="744" ht="14.25" customHeight="1">
      <c r="D744" s="298"/>
      <c r="E744" s="251"/>
      <c r="H744" s="251"/>
    </row>
    <row r="745" ht="14.25" customHeight="1">
      <c r="D745" s="298"/>
      <c r="E745" s="251"/>
      <c r="H745" s="251"/>
    </row>
    <row r="746" ht="14.25" customHeight="1">
      <c r="D746" s="298"/>
      <c r="E746" s="251"/>
      <c r="H746" s="251"/>
    </row>
    <row r="747" ht="14.25" customHeight="1">
      <c r="D747" s="298"/>
      <c r="E747" s="251"/>
      <c r="H747" s="251"/>
    </row>
    <row r="748" ht="14.25" customHeight="1">
      <c r="D748" s="298"/>
      <c r="E748" s="251"/>
      <c r="H748" s="251"/>
    </row>
    <row r="749" ht="14.25" customHeight="1">
      <c r="D749" s="298"/>
      <c r="E749" s="251"/>
      <c r="H749" s="251"/>
    </row>
    <row r="750" ht="14.25" customHeight="1">
      <c r="D750" s="298"/>
      <c r="E750" s="251"/>
      <c r="H750" s="251"/>
    </row>
    <row r="751" ht="14.25" customHeight="1">
      <c r="D751" s="298"/>
      <c r="E751" s="251"/>
      <c r="H751" s="251"/>
    </row>
    <row r="752" ht="14.25" customHeight="1">
      <c r="D752" s="298"/>
      <c r="E752" s="251"/>
      <c r="H752" s="251"/>
    </row>
    <row r="753" ht="14.25" customHeight="1">
      <c r="D753" s="298"/>
      <c r="E753" s="251"/>
      <c r="H753" s="251"/>
    </row>
    <row r="754" ht="14.25" customHeight="1">
      <c r="D754" s="298"/>
      <c r="E754" s="251"/>
      <c r="H754" s="251"/>
    </row>
    <row r="755" ht="14.25" customHeight="1">
      <c r="D755" s="298"/>
      <c r="E755" s="251"/>
      <c r="H755" s="251"/>
    </row>
    <row r="756" ht="14.25" customHeight="1">
      <c r="D756" s="298"/>
      <c r="E756" s="251"/>
      <c r="H756" s="251"/>
    </row>
    <row r="757" ht="14.25" customHeight="1">
      <c r="D757" s="298"/>
      <c r="E757" s="251"/>
      <c r="H757" s="251"/>
    </row>
    <row r="758" ht="14.25" customHeight="1">
      <c r="D758" s="298"/>
      <c r="E758" s="251"/>
      <c r="H758" s="251"/>
    </row>
    <row r="759" ht="14.25" customHeight="1">
      <c r="D759" s="298"/>
      <c r="E759" s="251"/>
      <c r="H759" s="251"/>
    </row>
    <row r="760" ht="14.25" customHeight="1">
      <c r="D760" s="298"/>
      <c r="E760" s="251"/>
      <c r="H760" s="251"/>
    </row>
    <row r="761" ht="14.25" customHeight="1">
      <c r="D761" s="298"/>
      <c r="E761" s="251"/>
      <c r="H761" s="251"/>
    </row>
    <row r="762" ht="14.25" customHeight="1">
      <c r="D762" s="298"/>
      <c r="E762" s="251"/>
      <c r="H762" s="251"/>
    </row>
    <row r="763" ht="14.25" customHeight="1">
      <c r="D763" s="298"/>
      <c r="E763" s="251"/>
      <c r="H763" s="251"/>
    </row>
    <row r="764" ht="14.25" customHeight="1">
      <c r="D764" s="298"/>
      <c r="E764" s="251"/>
      <c r="H764" s="251"/>
    </row>
    <row r="765" ht="14.25" customHeight="1">
      <c r="D765" s="298"/>
      <c r="E765" s="251"/>
      <c r="H765" s="251"/>
    </row>
    <row r="766" ht="14.25" customHeight="1">
      <c r="D766" s="298"/>
      <c r="E766" s="251"/>
      <c r="H766" s="251"/>
    </row>
    <row r="767" ht="14.25" customHeight="1">
      <c r="D767" s="298"/>
      <c r="E767" s="251"/>
      <c r="H767" s="251"/>
    </row>
    <row r="768" ht="14.25" customHeight="1">
      <c r="D768" s="298"/>
      <c r="E768" s="251"/>
      <c r="H768" s="251"/>
    </row>
    <row r="769" ht="14.25" customHeight="1">
      <c r="D769" s="298"/>
      <c r="E769" s="251"/>
      <c r="H769" s="251"/>
    </row>
    <row r="770" ht="14.25" customHeight="1">
      <c r="D770" s="298"/>
      <c r="E770" s="251"/>
      <c r="H770" s="251"/>
    </row>
    <row r="771" ht="14.25" customHeight="1">
      <c r="D771" s="298"/>
      <c r="E771" s="251"/>
      <c r="H771" s="251"/>
    </row>
    <row r="772" ht="14.25" customHeight="1">
      <c r="D772" s="298"/>
      <c r="E772" s="251"/>
      <c r="H772" s="251"/>
    </row>
    <row r="773" ht="14.25" customHeight="1">
      <c r="D773" s="298"/>
      <c r="E773" s="251"/>
      <c r="H773" s="251"/>
    </row>
    <row r="774" ht="14.25" customHeight="1">
      <c r="D774" s="298"/>
      <c r="E774" s="251"/>
      <c r="H774" s="251"/>
    </row>
    <row r="775" ht="14.25" customHeight="1">
      <c r="D775" s="298"/>
      <c r="E775" s="251"/>
      <c r="H775" s="251"/>
    </row>
    <row r="776" ht="14.25" customHeight="1">
      <c r="D776" s="298"/>
      <c r="E776" s="251"/>
      <c r="H776" s="251"/>
    </row>
    <row r="777" ht="14.25" customHeight="1">
      <c r="D777" s="298"/>
      <c r="E777" s="251"/>
      <c r="H777" s="251"/>
    </row>
    <row r="778" ht="14.25" customHeight="1">
      <c r="D778" s="298"/>
      <c r="E778" s="251"/>
      <c r="H778" s="251"/>
    </row>
    <row r="779" ht="14.25" customHeight="1">
      <c r="D779" s="298"/>
      <c r="E779" s="251"/>
      <c r="H779" s="251"/>
    </row>
    <row r="780" ht="14.25" customHeight="1">
      <c r="D780" s="298"/>
      <c r="E780" s="251"/>
      <c r="H780" s="251"/>
    </row>
    <row r="781" ht="14.25" customHeight="1">
      <c r="D781" s="298"/>
      <c r="E781" s="251"/>
      <c r="H781" s="251"/>
    </row>
    <row r="782" ht="14.25" customHeight="1">
      <c r="D782" s="298"/>
      <c r="E782" s="251"/>
      <c r="H782" s="251"/>
    </row>
    <row r="783" ht="14.25" customHeight="1">
      <c r="D783" s="298"/>
      <c r="E783" s="251"/>
      <c r="H783" s="251"/>
    </row>
    <row r="784" ht="14.25" customHeight="1">
      <c r="D784" s="298"/>
      <c r="E784" s="251"/>
      <c r="H784" s="251"/>
    </row>
    <row r="785" ht="14.25" customHeight="1">
      <c r="D785" s="298"/>
      <c r="E785" s="251"/>
      <c r="H785" s="251"/>
    </row>
    <row r="786" ht="14.25" customHeight="1">
      <c r="D786" s="298"/>
      <c r="E786" s="251"/>
      <c r="H786" s="251"/>
    </row>
    <row r="787" ht="14.25" customHeight="1">
      <c r="D787" s="298"/>
      <c r="E787" s="251"/>
      <c r="H787" s="251"/>
    </row>
    <row r="788" ht="14.25" customHeight="1">
      <c r="D788" s="298"/>
      <c r="E788" s="251"/>
      <c r="H788" s="251"/>
    </row>
    <row r="789" ht="14.25" customHeight="1">
      <c r="D789" s="298"/>
      <c r="E789" s="251"/>
      <c r="H789" s="251"/>
    </row>
    <row r="790" ht="14.25" customHeight="1">
      <c r="D790" s="298"/>
      <c r="E790" s="251"/>
      <c r="H790" s="251"/>
    </row>
    <row r="791" ht="14.25" customHeight="1">
      <c r="D791" s="298"/>
      <c r="E791" s="251"/>
      <c r="H791" s="251"/>
    </row>
    <row r="792" ht="14.25" customHeight="1">
      <c r="D792" s="298"/>
      <c r="E792" s="251"/>
      <c r="H792" s="251"/>
    </row>
    <row r="793" ht="14.25" customHeight="1">
      <c r="D793" s="298"/>
      <c r="E793" s="251"/>
      <c r="H793" s="251"/>
    </row>
    <row r="794" ht="14.25" customHeight="1">
      <c r="D794" s="298"/>
      <c r="E794" s="251"/>
      <c r="H794" s="251"/>
    </row>
    <row r="795" ht="14.25" customHeight="1">
      <c r="D795" s="298"/>
      <c r="E795" s="251"/>
      <c r="H795" s="251"/>
    </row>
    <row r="796" ht="14.25" customHeight="1">
      <c r="D796" s="298"/>
      <c r="E796" s="251"/>
      <c r="H796" s="251"/>
    </row>
    <row r="797" ht="14.25" customHeight="1">
      <c r="D797" s="298"/>
      <c r="E797" s="251"/>
      <c r="H797" s="251"/>
    </row>
    <row r="798" ht="14.25" customHeight="1">
      <c r="D798" s="298"/>
      <c r="E798" s="251"/>
      <c r="H798" s="251"/>
    </row>
    <row r="799" ht="14.25" customHeight="1">
      <c r="D799" s="298"/>
      <c r="E799" s="251"/>
      <c r="H799" s="251"/>
    </row>
    <row r="800" ht="14.25" customHeight="1">
      <c r="D800" s="298"/>
      <c r="E800" s="251"/>
      <c r="H800" s="251"/>
    </row>
    <row r="801" ht="14.25" customHeight="1">
      <c r="D801" s="298"/>
      <c r="E801" s="251"/>
      <c r="H801" s="251"/>
    </row>
    <row r="802" ht="14.25" customHeight="1">
      <c r="D802" s="298"/>
      <c r="E802" s="251"/>
      <c r="H802" s="251"/>
    </row>
    <row r="803" ht="14.25" customHeight="1">
      <c r="D803" s="298"/>
      <c r="E803" s="251"/>
      <c r="H803" s="251"/>
    </row>
    <row r="804" ht="14.25" customHeight="1">
      <c r="D804" s="298"/>
      <c r="E804" s="251"/>
      <c r="H804" s="251"/>
    </row>
    <row r="805" ht="14.25" customHeight="1">
      <c r="D805" s="298"/>
      <c r="E805" s="251"/>
      <c r="H805" s="251"/>
    </row>
    <row r="806" ht="14.25" customHeight="1">
      <c r="D806" s="298"/>
      <c r="E806" s="251"/>
      <c r="H806" s="251"/>
    </row>
    <row r="807" ht="14.25" customHeight="1">
      <c r="D807" s="298"/>
      <c r="E807" s="251"/>
      <c r="H807" s="251"/>
    </row>
    <row r="808" ht="14.25" customHeight="1">
      <c r="D808" s="298"/>
      <c r="E808" s="251"/>
      <c r="H808" s="251"/>
    </row>
    <row r="809" ht="14.25" customHeight="1">
      <c r="D809" s="298"/>
      <c r="E809" s="251"/>
      <c r="H809" s="251"/>
    </row>
    <row r="810" ht="14.25" customHeight="1">
      <c r="D810" s="298"/>
      <c r="E810" s="251"/>
      <c r="H810" s="251"/>
    </row>
    <row r="811" ht="14.25" customHeight="1">
      <c r="D811" s="298"/>
      <c r="E811" s="251"/>
      <c r="H811" s="251"/>
    </row>
    <row r="812" ht="14.25" customHeight="1">
      <c r="D812" s="298"/>
      <c r="E812" s="251"/>
      <c r="H812" s="251"/>
    </row>
    <row r="813" ht="14.25" customHeight="1">
      <c r="D813" s="298"/>
      <c r="E813" s="251"/>
      <c r="H813" s="251"/>
    </row>
    <row r="814" ht="14.25" customHeight="1">
      <c r="D814" s="298"/>
      <c r="E814" s="251"/>
      <c r="H814" s="251"/>
    </row>
    <row r="815" ht="14.25" customHeight="1">
      <c r="D815" s="298"/>
      <c r="E815" s="251"/>
      <c r="H815" s="251"/>
    </row>
    <row r="816" ht="14.25" customHeight="1">
      <c r="D816" s="298"/>
      <c r="E816" s="251"/>
      <c r="H816" s="251"/>
    </row>
    <row r="817" ht="14.25" customHeight="1">
      <c r="D817" s="298"/>
      <c r="E817" s="251"/>
      <c r="H817" s="251"/>
    </row>
    <row r="818" ht="14.25" customHeight="1">
      <c r="D818" s="298"/>
      <c r="E818" s="251"/>
      <c r="H818" s="251"/>
    </row>
    <row r="819" ht="14.25" customHeight="1">
      <c r="D819" s="298"/>
      <c r="E819" s="251"/>
      <c r="H819" s="251"/>
    </row>
    <row r="820" ht="14.25" customHeight="1">
      <c r="D820" s="298"/>
      <c r="E820" s="251"/>
      <c r="H820" s="251"/>
    </row>
    <row r="821" ht="14.25" customHeight="1">
      <c r="D821" s="298"/>
      <c r="E821" s="251"/>
      <c r="H821" s="251"/>
    </row>
    <row r="822" ht="14.25" customHeight="1">
      <c r="D822" s="298"/>
      <c r="E822" s="251"/>
      <c r="H822" s="251"/>
    </row>
    <row r="823" ht="14.25" customHeight="1">
      <c r="D823" s="298"/>
      <c r="E823" s="251"/>
      <c r="H823" s="251"/>
    </row>
    <row r="824" ht="14.25" customHeight="1">
      <c r="D824" s="298"/>
      <c r="E824" s="251"/>
      <c r="H824" s="251"/>
    </row>
    <row r="825" ht="14.25" customHeight="1">
      <c r="D825" s="298"/>
      <c r="E825" s="251"/>
      <c r="H825" s="251"/>
    </row>
    <row r="826" ht="14.25" customHeight="1">
      <c r="D826" s="298"/>
      <c r="E826" s="251"/>
      <c r="H826" s="251"/>
    </row>
    <row r="827" ht="14.25" customHeight="1">
      <c r="D827" s="298"/>
      <c r="E827" s="251"/>
      <c r="H827" s="251"/>
    </row>
    <row r="828" ht="14.25" customHeight="1">
      <c r="D828" s="298"/>
      <c r="E828" s="251"/>
      <c r="H828" s="251"/>
    </row>
    <row r="829" ht="14.25" customHeight="1">
      <c r="D829" s="298"/>
      <c r="E829" s="251"/>
      <c r="H829" s="251"/>
    </row>
    <row r="830" ht="14.25" customHeight="1">
      <c r="D830" s="298"/>
      <c r="E830" s="251"/>
      <c r="H830" s="251"/>
    </row>
    <row r="831" ht="14.25" customHeight="1">
      <c r="D831" s="298"/>
      <c r="E831" s="251"/>
      <c r="H831" s="251"/>
    </row>
    <row r="832" ht="14.25" customHeight="1">
      <c r="D832" s="298"/>
      <c r="E832" s="251"/>
      <c r="H832" s="251"/>
    </row>
    <row r="833" ht="14.25" customHeight="1">
      <c r="D833" s="298"/>
      <c r="E833" s="251"/>
      <c r="H833" s="251"/>
    </row>
    <row r="834" ht="14.25" customHeight="1">
      <c r="D834" s="298"/>
      <c r="E834" s="251"/>
      <c r="H834" s="251"/>
    </row>
    <row r="835" ht="14.25" customHeight="1">
      <c r="D835" s="298"/>
      <c r="E835" s="251"/>
      <c r="H835" s="251"/>
    </row>
    <row r="836" ht="14.25" customHeight="1">
      <c r="D836" s="298"/>
      <c r="E836" s="251"/>
      <c r="H836" s="251"/>
    </row>
    <row r="837" ht="14.25" customHeight="1">
      <c r="D837" s="298"/>
      <c r="E837" s="251"/>
      <c r="H837" s="251"/>
    </row>
    <row r="838" ht="14.25" customHeight="1">
      <c r="D838" s="298"/>
      <c r="E838" s="251"/>
      <c r="H838" s="251"/>
    </row>
    <row r="839" ht="14.25" customHeight="1">
      <c r="D839" s="298"/>
      <c r="E839" s="251"/>
      <c r="H839" s="251"/>
    </row>
    <row r="840" ht="14.25" customHeight="1">
      <c r="D840" s="298"/>
      <c r="E840" s="251"/>
      <c r="H840" s="251"/>
    </row>
    <row r="841" ht="14.25" customHeight="1">
      <c r="D841" s="298"/>
      <c r="E841" s="251"/>
      <c r="H841" s="251"/>
    </row>
    <row r="842" ht="14.25" customHeight="1">
      <c r="D842" s="298"/>
      <c r="E842" s="251"/>
      <c r="H842" s="251"/>
    </row>
    <row r="843" ht="14.25" customHeight="1">
      <c r="D843" s="298"/>
      <c r="E843" s="251"/>
      <c r="H843" s="251"/>
    </row>
    <row r="844" ht="14.25" customHeight="1">
      <c r="D844" s="298"/>
      <c r="E844" s="251"/>
      <c r="H844" s="251"/>
    </row>
    <row r="845" ht="14.25" customHeight="1">
      <c r="D845" s="298"/>
      <c r="E845" s="251"/>
      <c r="H845" s="251"/>
    </row>
    <row r="846" ht="14.25" customHeight="1">
      <c r="D846" s="298"/>
      <c r="E846" s="251"/>
      <c r="H846" s="251"/>
    </row>
    <row r="847" ht="14.25" customHeight="1">
      <c r="D847" s="298"/>
      <c r="E847" s="251"/>
      <c r="H847" s="251"/>
    </row>
    <row r="848" ht="14.25" customHeight="1">
      <c r="D848" s="298"/>
      <c r="E848" s="251"/>
      <c r="H848" s="251"/>
    </row>
    <row r="849" ht="14.25" customHeight="1">
      <c r="D849" s="298"/>
      <c r="E849" s="251"/>
      <c r="H849" s="251"/>
    </row>
    <row r="850" ht="14.25" customHeight="1">
      <c r="D850" s="298"/>
      <c r="E850" s="251"/>
      <c r="H850" s="251"/>
    </row>
    <row r="851" ht="14.25" customHeight="1">
      <c r="D851" s="298"/>
      <c r="E851" s="251"/>
      <c r="H851" s="251"/>
    </row>
    <row r="852" ht="14.25" customHeight="1">
      <c r="D852" s="298"/>
      <c r="E852" s="251"/>
      <c r="H852" s="251"/>
    </row>
    <row r="853" ht="14.25" customHeight="1">
      <c r="D853" s="298"/>
      <c r="E853" s="251"/>
      <c r="H853" s="251"/>
    </row>
    <row r="854" ht="14.25" customHeight="1">
      <c r="D854" s="298"/>
      <c r="E854" s="251"/>
      <c r="H854" s="251"/>
    </row>
    <row r="855" ht="14.25" customHeight="1">
      <c r="D855" s="298"/>
      <c r="E855" s="251"/>
      <c r="H855" s="251"/>
    </row>
    <row r="856" ht="14.25" customHeight="1">
      <c r="D856" s="298"/>
      <c r="E856" s="251"/>
      <c r="H856" s="251"/>
    </row>
    <row r="857" ht="14.25" customHeight="1">
      <c r="D857" s="298"/>
      <c r="E857" s="251"/>
      <c r="H857" s="251"/>
    </row>
    <row r="858" ht="14.25" customHeight="1">
      <c r="D858" s="298"/>
      <c r="E858" s="251"/>
      <c r="H858" s="251"/>
    </row>
    <row r="859" ht="14.25" customHeight="1">
      <c r="D859" s="298"/>
      <c r="E859" s="251"/>
      <c r="H859" s="251"/>
    </row>
    <row r="860" ht="14.25" customHeight="1">
      <c r="D860" s="298"/>
      <c r="E860" s="251"/>
      <c r="H860" s="251"/>
    </row>
    <row r="861" ht="14.25" customHeight="1">
      <c r="D861" s="298"/>
      <c r="E861" s="251"/>
      <c r="H861" s="251"/>
    </row>
    <row r="862" ht="14.25" customHeight="1">
      <c r="D862" s="298"/>
      <c r="E862" s="251"/>
      <c r="H862" s="251"/>
    </row>
    <row r="863" ht="14.25" customHeight="1">
      <c r="D863" s="298"/>
      <c r="E863" s="251"/>
      <c r="H863" s="251"/>
    </row>
    <row r="864" ht="14.25" customHeight="1">
      <c r="D864" s="298"/>
      <c r="E864" s="251"/>
      <c r="H864" s="251"/>
    </row>
    <row r="865" ht="14.25" customHeight="1">
      <c r="D865" s="298"/>
      <c r="E865" s="251"/>
      <c r="H865" s="251"/>
    </row>
    <row r="866" ht="14.25" customHeight="1">
      <c r="D866" s="298"/>
      <c r="E866" s="251"/>
      <c r="H866" s="251"/>
    </row>
    <row r="867" ht="14.25" customHeight="1">
      <c r="D867" s="298"/>
      <c r="E867" s="251"/>
      <c r="H867" s="251"/>
    </row>
    <row r="868" ht="14.25" customHeight="1">
      <c r="D868" s="298"/>
      <c r="E868" s="251"/>
      <c r="H868" s="251"/>
    </row>
    <row r="869" ht="14.25" customHeight="1">
      <c r="D869" s="298"/>
      <c r="E869" s="251"/>
      <c r="H869" s="251"/>
    </row>
    <row r="870" ht="14.25" customHeight="1">
      <c r="D870" s="298"/>
      <c r="E870" s="251"/>
      <c r="H870" s="251"/>
    </row>
    <row r="871" ht="14.25" customHeight="1">
      <c r="D871" s="298"/>
      <c r="E871" s="251"/>
      <c r="H871" s="251"/>
    </row>
    <row r="872" ht="14.25" customHeight="1">
      <c r="D872" s="298"/>
      <c r="E872" s="251"/>
      <c r="H872" s="251"/>
    </row>
    <row r="873" ht="14.25" customHeight="1">
      <c r="D873" s="298"/>
      <c r="E873" s="251"/>
      <c r="H873" s="251"/>
    </row>
    <row r="874" ht="14.25" customHeight="1">
      <c r="D874" s="298"/>
      <c r="E874" s="251"/>
      <c r="H874" s="251"/>
    </row>
    <row r="875" ht="14.25" customHeight="1">
      <c r="D875" s="298"/>
      <c r="E875" s="251"/>
      <c r="H875" s="251"/>
    </row>
    <row r="876" ht="14.25" customHeight="1">
      <c r="D876" s="298"/>
      <c r="E876" s="251"/>
      <c r="H876" s="251"/>
    </row>
    <row r="877" ht="14.25" customHeight="1">
      <c r="D877" s="298"/>
      <c r="E877" s="251"/>
      <c r="H877" s="251"/>
    </row>
    <row r="878" ht="14.25" customHeight="1">
      <c r="D878" s="298"/>
      <c r="E878" s="251"/>
      <c r="H878" s="251"/>
    </row>
    <row r="879" ht="14.25" customHeight="1">
      <c r="D879" s="298"/>
      <c r="E879" s="251"/>
      <c r="H879" s="251"/>
    </row>
    <row r="880" ht="14.25" customHeight="1">
      <c r="D880" s="298"/>
      <c r="E880" s="251"/>
      <c r="H880" s="251"/>
    </row>
    <row r="881" ht="14.25" customHeight="1">
      <c r="D881" s="298"/>
      <c r="E881" s="251"/>
      <c r="H881" s="251"/>
    </row>
    <row r="882" ht="14.25" customHeight="1">
      <c r="D882" s="298"/>
      <c r="E882" s="251"/>
      <c r="H882" s="251"/>
    </row>
    <row r="883" ht="14.25" customHeight="1">
      <c r="D883" s="298"/>
      <c r="E883" s="251"/>
      <c r="H883" s="251"/>
    </row>
    <row r="884" ht="14.25" customHeight="1">
      <c r="D884" s="298"/>
      <c r="E884" s="251"/>
      <c r="H884" s="251"/>
    </row>
    <row r="885" ht="14.25" customHeight="1">
      <c r="D885" s="298"/>
      <c r="E885" s="251"/>
      <c r="H885" s="251"/>
    </row>
    <row r="886" ht="14.25" customHeight="1">
      <c r="D886" s="298"/>
      <c r="E886" s="251"/>
      <c r="H886" s="251"/>
    </row>
    <row r="887" ht="14.25" customHeight="1">
      <c r="D887" s="298"/>
      <c r="E887" s="251"/>
      <c r="H887" s="251"/>
    </row>
    <row r="888" ht="14.25" customHeight="1">
      <c r="D888" s="298"/>
      <c r="E888" s="251"/>
      <c r="H888" s="251"/>
    </row>
    <row r="889" ht="14.25" customHeight="1">
      <c r="D889" s="298"/>
      <c r="E889" s="251"/>
      <c r="H889" s="251"/>
    </row>
    <row r="890" ht="14.25" customHeight="1">
      <c r="D890" s="298"/>
      <c r="E890" s="251"/>
      <c r="H890" s="251"/>
    </row>
    <row r="891" ht="14.25" customHeight="1">
      <c r="D891" s="298"/>
      <c r="E891" s="251"/>
      <c r="H891" s="251"/>
    </row>
    <row r="892" ht="14.25" customHeight="1">
      <c r="D892" s="298"/>
      <c r="E892" s="251"/>
      <c r="H892" s="251"/>
    </row>
    <row r="893" ht="14.25" customHeight="1">
      <c r="D893" s="298"/>
      <c r="E893" s="251"/>
      <c r="H893" s="251"/>
    </row>
    <row r="894" ht="14.25" customHeight="1">
      <c r="D894" s="298"/>
      <c r="E894" s="251"/>
      <c r="H894" s="251"/>
    </row>
    <row r="895" ht="14.25" customHeight="1">
      <c r="D895" s="298"/>
      <c r="E895" s="251"/>
      <c r="H895" s="251"/>
    </row>
    <row r="896" ht="14.25" customHeight="1">
      <c r="D896" s="298"/>
      <c r="E896" s="251"/>
      <c r="H896" s="251"/>
    </row>
    <row r="897" ht="14.25" customHeight="1">
      <c r="D897" s="298"/>
      <c r="E897" s="251"/>
      <c r="H897" s="251"/>
    </row>
    <row r="898" ht="14.25" customHeight="1">
      <c r="D898" s="298"/>
      <c r="E898" s="251"/>
      <c r="H898" s="251"/>
    </row>
    <row r="899" ht="14.25" customHeight="1">
      <c r="D899" s="298"/>
      <c r="E899" s="251"/>
      <c r="H899" s="251"/>
    </row>
    <row r="900" ht="14.25" customHeight="1">
      <c r="D900" s="298"/>
      <c r="E900" s="251"/>
      <c r="H900" s="251"/>
    </row>
    <row r="901" ht="14.25" customHeight="1">
      <c r="D901" s="298"/>
      <c r="E901" s="251"/>
      <c r="H901" s="251"/>
    </row>
    <row r="902" ht="14.25" customHeight="1">
      <c r="D902" s="298"/>
      <c r="E902" s="251"/>
      <c r="H902" s="251"/>
    </row>
    <row r="903" ht="14.25" customHeight="1">
      <c r="D903" s="298"/>
      <c r="E903" s="251"/>
      <c r="H903" s="251"/>
    </row>
    <row r="904" ht="14.25" customHeight="1">
      <c r="D904" s="298"/>
      <c r="E904" s="251"/>
      <c r="H904" s="251"/>
    </row>
    <row r="905" ht="14.25" customHeight="1">
      <c r="D905" s="298"/>
      <c r="E905" s="251"/>
      <c r="H905" s="251"/>
    </row>
    <row r="906" ht="14.25" customHeight="1">
      <c r="D906" s="298"/>
      <c r="E906" s="251"/>
      <c r="H906" s="251"/>
    </row>
    <row r="907" ht="14.25" customHeight="1">
      <c r="D907" s="298"/>
      <c r="E907" s="251"/>
      <c r="H907" s="251"/>
    </row>
    <row r="908" ht="14.25" customHeight="1">
      <c r="D908" s="298"/>
      <c r="E908" s="251"/>
      <c r="H908" s="251"/>
    </row>
    <row r="909" ht="14.25" customHeight="1">
      <c r="D909" s="298"/>
      <c r="E909" s="251"/>
      <c r="H909" s="251"/>
    </row>
    <row r="910" ht="14.25" customHeight="1">
      <c r="D910" s="298"/>
      <c r="E910" s="251"/>
      <c r="H910" s="251"/>
    </row>
    <row r="911" ht="14.25" customHeight="1">
      <c r="D911" s="298"/>
      <c r="E911" s="251"/>
      <c r="H911" s="251"/>
    </row>
    <row r="912" ht="14.25" customHeight="1">
      <c r="D912" s="298"/>
      <c r="E912" s="251"/>
      <c r="H912" s="251"/>
    </row>
    <row r="913" ht="14.25" customHeight="1">
      <c r="D913" s="298"/>
      <c r="E913" s="251"/>
      <c r="H913" s="251"/>
    </row>
    <row r="914" ht="14.25" customHeight="1">
      <c r="D914" s="298"/>
      <c r="E914" s="251"/>
      <c r="H914" s="251"/>
    </row>
    <row r="915" ht="14.25" customHeight="1">
      <c r="D915" s="298"/>
      <c r="E915" s="251"/>
      <c r="H915" s="251"/>
    </row>
    <row r="916" ht="14.25" customHeight="1">
      <c r="D916" s="298"/>
      <c r="E916" s="251"/>
      <c r="H916" s="251"/>
    </row>
    <row r="917" ht="14.25" customHeight="1">
      <c r="D917" s="298"/>
      <c r="E917" s="251"/>
      <c r="H917" s="251"/>
    </row>
    <row r="918" ht="14.25" customHeight="1">
      <c r="D918" s="298"/>
      <c r="E918" s="251"/>
      <c r="H918" s="251"/>
    </row>
    <row r="919" ht="14.25" customHeight="1">
      <c r="D919" s="298"/>
      <c r="E919" s="251"/>
      <c r="H919" s="251"/>
    </row>
    <row r="920" ht="14.25" customHeight="1">
      <c r="D920" s="298"/>
      <c r="E920" s="251"/>
      <c r="H920" s="251"/>
    </row>
    <row r="921" ht="14.25" customHeight="1">
      <c r="D921" s="298"/>
      <c r="E921" s="251"/>
      <c r="H921" s="251"/>
    </row>
    <row r="922" ht="14.25" customHeight="1">
      <c r="D922" s="298"/>
      <c r="E922" s="251"/>
      <c r="H922" s="251"/>
    </row>
    <row r="923" ht="14.25" customHeight="1">
      <c r="D923" s="298"/>
      <c r="E923" s="251"/>
      <c r="H923" s="251"/>
    </row>
    <row r="924" ht="14.25" customHeight="1">
      <c r="D924" s="298"/>
      <c r="E924" s="251"/>
      <c r="H924" s="251"/>
    </row>
    <row r="925" ht="14.25" customHeight="1">
      <c r="D925" s="298"/>
      <c r="E925" s="251"/>
      <c r="H925" s="251"/>
    </row>
    <row r="926" ht="14.25" customHeight="1">
      <c r="D926" s="298"/>
      <c r="E926" s="251"/>
      <c r="H926" s="251"/>
    </row>
    <row r="927" ht="14.25" customHeight="1">
      <c r="D927" s="298"/>
      <c r="E927" s="251"/>
      <c r="H927" s="251"/>
    </row>
    <row r="928" ht="14.25" customHeight="1">
      <c r="D928" s="298"/>
      <c r="E928" s="251"/>
      <c r="H928" s="251"/>
    </row>
    <row r="929" ht="14.25" customHeight="1">
      <c r="D929" s="298"/>
      <c r="E929" s="251"/>
      <c r="H929" s="251"/>
    </row>
    <row r="930" ht="14.25" customHeight="1">
      <c r="D930" s="298"/>
      <c r="E930" s="251"/>
      <c r="H930" s="251"/>
    </row>
    <row r="931" ht="14.25" customHeight="1">
      <c r="D931" s="298"/>
      <c r="E931" s="251"/>
      <c r="H931" s="251"/>
    </row>
    <row r="932" ht="14.25" customHeight="1">
      <c r="D932" s="298"/>
      <c r="E932" s="251"/>
      <c r="H932" s="251"/>
    </row>
    <row r="933" ht="14.25" customHeight="1">
      <c r="D933" s="298"/>
      <c r="E933" s="251"/>
      <c r="H933" s="251"/>
    </row>
    <row r="934" ht="14.25" customHeight="1">
      <c r="D934" s="298"/>
      <c r="E934" s="251"/>
      <c r="H934" s="251"/>
    </row>
    <row r="935" ht="14.25" customHeight="1">
      <c r="D935" s="298"/>
      <c r="E935" s="251"/>
      <c r="H935" s="251"/>
    </row>
    <row r="936" ht="14.25" customHeight="1">
      <c r="D936" s="298"/>
      <c r="E936" s="251"/>
      <c r="H936" s="251"/>
    </row>
    <row r="937" ht="14.25" customHeight="1">
      <c r="D937" s="298"/>
      <c r="E937" s="251"/>
      <c r="H937" s="251"/>
    </row>
    <row r="938" ht="14.25" customHeight="1">
      <c r="D938" s="298"/>
      <c r="E938" s="251"/>
      <c r="H938" s="251"/>
    </row>
    <row r="939" ht="14.25" customHeight="1">
      <c r="D939" s="298"/>
      <c r="E939" s="251"/>
      <c r="H939" s="251"/>
    </row>
    <row r="940" ht="14.25" customHeight="1">
      <c r="D940" s="298"/>
      <c r="E940" s="251"/>
      <c r="H940" s="251"/>
    </row>
    <row r="941" ht="14.25" customHeight="1">
      <c r="D941" s="298"/>
      <c r="E941" s="251"/>
      <c r="H941" s="251"/>
    </row>
    <row r="942" ht="14.25" customHeight="1">
      <c r="D942" s="298"/>
      <c r="E942" s="251"/>
      <c r="H942" s="251"/>
    </row>
    <row r="943" ht="14.25" customHeight="1">
      <c r="D943" s="298"/>
      <c r="E943" s="251"/>
      <c r="H943" s="251"/>
    </row>
    <row r="944" ht="14.25" customHeight="1">
      <c r="D944" s="298"/>
      <c r="E944" s="251"/>
      <c r="H944" s="251"/>
    </row>
    <row r="945" ht="14.25" customHeight="1">
      <c r="D945" s="298"/>
      <c r="E945" s="251"/>
      <c r="H945" s="251"/>
    </row>
    <row r="946" ht="14.25" customHeight="1">
      <c r="D946" s="298"/>
      <c r="E946" s="251"/>
      <c r="H946" s="251"/>
    </row>
    <row r="947" ht="14.25" customHeight="1">
      <c r="D947" s="298"/>
      <c r="E947" s="251"/>
      <c r="H947" s="251"/>
    </row>
    <row r="948" ht="14.25" customHeight="1">
      <c r="D948" s="298"/>
      <c r="E948" s="251"/>
      <c r="H948" s="251"/>
    </row>
    <row r="949" ht="14.25" customHeight="1">
      <c r="D949" s="298"/>
      <c r="E949" s="251"/>
      <c r="H949" s="251"/>
    </row>
    <row r="950" ht="14.25" customHeight="1">
      <c r="D950" s="298"/>
      <c r="E950" s="251"/>
      <c r="H950" s="251"/>
    </row>
    <row r="951" ht="14.25" customHeight="1">
      <c r="D951" s="298"/>
      <c r="E951" s="251"/>
      <c r="H951" s="251"/>
    </row>
    <row r="952" ht="14.25" customHeight="1">
      <c r="D952" s="298"/>
      <c r="E952" s="251"/>
      <c r="H952" s="251"/>
    </row>
    <row r="953" ht="14.25" customHeight="1">
      <c r="D953" s="298"/>
      <c r="E953" s="251"/>
      <c r="H953" s="251"/>
    </row>
    <row r="954" ht="14.25" customHeight="1">
      <c r="D954" s="298"/>
      <c r="E954" s="251"/>
      <c r="H954" s="251"/>
    </row>
    <row r="955" ht="14.25" customHeight="1">
      <c r="D955" s="298"/>
      <c r="E955" s="251"/>
      <c r="H955" s="251"/>
    </row>
    <row r="956" ht="14.25" customHeight="1">
      <c r="D956" s="298"/>
      <c r="E956" s="251"/>
      <c r="H956" s="251"/>
    </row>
    <row r="957" ht="14.25" customHeight="1">
      <c r="D957" s="298"/>
      <c r="E957" s="251"/>
      <c r="H957" s="251"/>
    </row>
    <row r="958" ht="14.25" customHeight="1">
      <c r="D958" s="298"/>
      <c r="E958" s="251"/>
      <c r="H958" s="251"/>
    </row>
    <row r="959" ht="14.25" customHeight="1">
      <c r="D959" s="298"/>
      <c r="E959" s="251"/>
      <c r="H959" s="251"/>
    </row>
    <row r="960" ht="14.25" customHeight="1">
      <c r="D960" s="298"/>
      <c r="E960" s="251"/>
      <c r="H960" s="251"/>
    </row>
    <row r="961" ht="14.25" customHeight="1">
      <c r="D961" s="298"/>
      <c r="E961" s="251"/>
      <c r="H961" s="251"/>
    </row>
    <row r="962" ht="14.25" customHeight="1">
      <c r="D962" s="298"/>
      <c r="E962" s="251"/>
      <c r="H962" s="251"/>
    </row>
    <row r="963" ht="14.25" customHeight="1">
      <c r="D963" s="298"/>
      <c r="E963" s="251"/>
      <c r="H963" s="251"/>
    </row>
    <row r="964" ht="14.25" customHeight="1">
      <c r="D964" s="298"/>
      <c r="E964" s="251"/>
      <c r="H964" s="251"/>
    </row>
    <row r="965" ht="14.25" customHeight="1">
      <c r="D965" s="298"/>
      <c r="E965" s="251"/>
      <c r="H965" s="251"/>
    </row>
    <row r="966" ht="14.25" customHeight="1">
      <c r="D966" s="298"/>
      <c r="E966" s="251"/>
      <c r="H966" s="251"/>
    </row>
    <row r="967" ht="14.25" customHeight="1">
      <c r="D967" s="298"/>
      <c r="E967" s="251"/>
      <c r="H967" s="251"/>
    </row>
    <row r="968" ht="14.25" customHeight="1">
      <c r="D968" s="298"/>
      <c r="E968" s="251"/>
      <c r="H968" s="251"/>
    </row>
    <row r="969" ht="14.25" customHeight="1">
      <c r="D969" s="298"/>
      <c r="E969" s="251"/>
      <c r="H969" s="251"/>
    </row>
    <row r="970" ht="14.25" customHeight="1">
      <c r="D970" s="298"/>
      <c r="E970" s="251"/>
      <c r="H970" s="251"/>
    </row>
    <row r="971" ht="14.25" customHeight="1">
      <c r="D971" s="298"/>
      <c r="E971" s="251"/>
      <c r="H971" s="251"/>
    </row>
    <row r="972" ht="14.25" customHeight="1">
      <c r="D972" s="298"/>
      <c r="E972" s="251"/>
      <c r="H972" s="251"/>
    </row>
    <row r="973" ht="14.25" customHeight="1">
      <c r="D973" s="298"/>
      <c r="E973" s="251"/>
      <c r="H973" s="251"/>
    </row>
    <row r="974" ht="14.25" customHeight="1">
      <c r="D974" s="298"/>
      <c r="E974" s="251"/>
      <c r="H974" s="251"/>
    </row>
    <row r="975" ht="14.25" customHeight="1">
      <c r="D975" s="298"/>
      <c r="E975" s="251"/>
      <c r="H975" s="251"/>
    </row>
    <row r="976" ht="14.25" customHeight="1">
      <c r="D976" s="298"/>
      <c r="E976" s="251"/>
      <c r="H976" s="251"/>
    </row>
    <row r="977" ht="14.25" customHeight="1">
      <c r="D977" s="298"/>
      <c r="E977" s="251"/>
      <c r="H977" s="251"/>
    </row>
    <row r="978" ht="14.25" customHeight="1">
      <c r="D978" s="298"/>
      <c r="E978" s="251"/>
      <c r="H978" s="251"/>
    </row>
    <row r="979" ht="14.25" customHeight="1">
      <c r="D979" s="298"/>
      <c r="E979" s="251"/>
      <c r="H979" s="251"/>
    </row>
    <row r="980" ht="14.25" customHeight="1">
      <c r="D980" s="298"/>
      <c r="E980" s="251"/>
      <c r="H980" s="251"/>
    </row>
    <row r="981" ht="14.25" customHeight="1">
      <c r="D981" s="298"/>
      <c r="E981" s="251"/>
      <c r="H981" s="251"/>
    </row>
    <row r="982" ht="14.25" customHeight="1">
      <c r="D982" s="298"/>
      <c r="E982" s="251"/>
      <c r="H982" s="251"/>
    </row>
    <row r="983" ht="14.25" customHeight="1">
      <c r="D983" s="298"/>
      <c r="E983" s="251"/>
      <c r="H983" s="251"/>
    </row>
    <row r="984" ht="14.25" customHeight="1">
      <c r="D984" s="298"/>
      <c r="E984" s="251"/>
      <c r="H984" s="251"/>
    </row>
    <row r="985" ht="14.25" customHeight="1">
      <c r="D985" s="298"/>
      <c r="E985" s="251"/>
      <c r="H985" s="251"/>
    </row>
    <row r="986" ht="14.25" customHeight="1">
      <c r="D986" s="298"/>
      <c r="E986" s="251"/>
      <c r="H986" s="251"/>
    </row>
    <row r="987" ht="14.25" customHeight="1">
      <c r="D987" s="298"/>
      <c r="E987" s="251"/>
      <c r="H987" s="251"/>
    </row>
    <row r="988" ht="14.25" customHeight="1">
      <c r="D988" s="298"/>
      <c r="E988" s="251"/>
      <c r="H988" s="251"/>
    </row>
    <row r="989" ht="14.25" customHeight="1">
      <c r="D989" s="298"/>
      <c r="E989" s="251"/>
      <c r="H989" s="251"/>
    </row>
    <row r="990" ht="14.25" customHeight="1">
      <c r="D990" s="298"/>
      <c r="E990" s="251"/>
      <c r="H990" s="251"/>
    </row>
    <row r="991" ht="14.25" customHeight="1">
      <c r="D991" s="298"/>
      <c r="E991" s="251"/>
      <c r="H991" s="251"/>
    </row>
    <row r="992" ht="14.25" customHeight="1">
      <c r="D992" s="298"/>
      <c r="E992" s="251"/>
      <c r="H992" s="251"/>
    </row>
    <row r="993" ht="14.25" customHeight="1">
      <c r="D993" s="298"/>
      <c r="E993" s="251"/>
      <c r="H993" s="251"/>
    </row>
    <row r="994" ht="14.25" customHeight="1">
      <c r="D994" s="298"/>
      <c r="E994" s="251"/>
      <c r="H994" s="251"/>
    </row>
    <row r="995" ht="14.25" customHeight="1">
      <c r="D995" s="298"/>
      <c r="E995" s="251"/>
      <c r="H995" s="251"/>
    </row>
    <row r="996" ht="14.25" customHeight="1">
      <c r="D996" s="298"/>
      <c r="E996" s="251"/>
      <c r="H996" s="251"/>
    </row>
    <row r="997" ht="14.25" customHeight="1">
      <c r="D997" s="298"/>
      <c r="E997" s="251"/>
      <c r="H997" s="251"/>
    </row>
    <row r="998" ht="14.25" customHeight="1">
      <c r="D998" s="298"/>
      <c r="E998" s="251"/>
      <c r="H998" s="251"/>
    </row>
    <row r="999" ht="14.25" customHeight="1">
      <c r="D999" s="298"/>
      <c r="E999" s="251"/>
      <c r="H999" s="251"/>
    </row>
    <row r="1000" ht="14.25" customHeight="1">
      <c r="D1000" s="298"/>
      <c r="E1000" s="251"/>
      <c r="H1000" s="251"/>
    </row>
  </sheetData>
  <mergeCells count="11">
    <mergeCell ref="H7:J7"/>
    <mergeCell ref="K7:M7"/>
    <mergeCell ref="A16:B16"/>
    <mergeCell ref="A1:P1"/>
    <mergeCell ref="H2:P2"/>
    <mergeCell ref="H3:P3"/>
    <mergeCell ref="H4:P5"/>
    <mergeCell ref="A7:A8"/>
    <mergeCell ref="B7:B8"/>
    <mergeCell ref="E7:G7"/>
    <mergeCell ref="N7:P7"/>
  </mergeCells>
  <printOptions horizontalCentered="1" verticalCentered="1"/>
  <pageMargins bottom="0.7874015748031497" footer="0.0" header="0.0" left="0.984251968503937" right="0.984251968503937" top="0.7874015748031497"/>
  <pageSetup paperSize="9" orientation="landscape"/>
  <drawing r:id="rId1"/>
</worksheet>
</file>